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4.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0.xml" ContentType="application/vnd.openxmlformats-officedocument.spreadsheetml.table+xml"/>
  <Override PartName="/xl/queryTables/queryTable5.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a Scientist Work\"/>
    </mc:Choice>
  </mc:AlternateContent>
  <bookViews>
    <workbookView xWindow="0" yWindow="0" windowWidth="11360" windowHeight="3670" firstSheet="10" activeTab="14"/>
  </bookViews>
  <sheets>
    <sheet name="Customers" sheetId="1" r:id="rId1"/>
    <sheet name="Products" sheetId="2" r:id="rId2"/>
    <sheet name="Pivot Trans" sheetId="16" r:id="rId3"/>
    <sheet name="Transactions" sheetId="3" r:id="rId4"/>
    <sheet name="New T" sheetId="7" r:id="rId5"/>
    <sheet name="New P" sheetId="8" r:id="rId6"/>
    <sheet name="Sheet1" sheetId="14" r:id="rId7"/>
    <sheet name="Pivot 1" sheetId="12" r:id="rId8"/>
    <sheet name="Merge T and P" sheetId="9" r:id="rId9"/>
    <sheet name="Working Sheet" sheetId="15" r:id="rId10"/>
    <sheet name="New C" sheetId="17" r:id="rId11"/>
    <sheet name="Pivot 2" sheetId="19" r:id="rId12"/>
    <sheet name="New Working Sheet" sheetId="18" r:id="rId13"/>
    <sheet name="Sales Dashboard" sheetId="13" r:id="rId14"/>
    <sheet name="Customers Dashboard" sheetId="21" r:id="rId15"/>
  </sheets>
  <externalReferences>
    <externalReference r:id="rId16"/>
  </externalReferences>
  <definedNames>
    <definedName name="_xlcn.WorksheetConnection_retail_data_pakistan.xlsxMerge21" hidden="1">[1]!Merge2[#Data]</definedName>
    <definedName name="ExternalData_1" localSheetId="8" hidden="1">'Merge T and P'!$A$1:$H$1190</definedName>
    <definedName name="ExternalData_1" localSheetId="10" hidden="1">'New C'!$A$1:$E$481</definedName>
    <definedName name="ExternalData_1" localSheetId="5" hidden="1">'New P'!$A$1:$E$49</definedName>
    <definedName name="ExternalData_1" localSheetId="4" hidden="1">'New T'!$A$1:$F$1190</definedName>
    <definedName name="ExternalData_1" localSheetId="12" hidden="1">'New Working Sheet'!$A$1:$N$442</definedName>
    <definedName name="Slicer_Active_vs_Inactive">#N/A</definedName>
    <definedName name="Slicer_category">#N/A</definedName>
    <definedName name="Slicer_Location">#N/A</definedName>
    <definedName name="Slicer_name">#N/A</definedName>
  </definedNames>
  <calcPr calcId="162913"/>
  <pivotCaches>
    <pivotCache cacheId="0" r:id="rId17"/>
    <pivotCache cacheId="1" r:id="rId18"/>
    <pivotCache cacheId="2"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erge2-6c89b6ee-56d8-4859-93c3-c261989d617e" name="Merge2" connection="WorksheetConnection_retail_data_pakistan.xlsx!Merge2"/>
        </x15:modelTables>
      </x15:dataModel>
    </ext>
  </extLst>
</workbook>
</file>

<file path=xl/calcChain.xml><?xml version="1.0" encoding="utf-8"?>
<calcChain xmlns="http://schemas.openxmlformats.org/spreadsheetml/2006/main">
  <c r="M442" i="18" l="1"/>
  <c r="M441" i="18"/>
  <c r="M440" i="18"/>
  <c r="M439" i="18"/>
  <c r="M438" i="18"/>
  <c r="M437" i="18"/>
  <c r="M436" i="18"/>
  <c r="M435" i="18"/>
  <c r="M434" i="18"/>
  <c r="M433" i="18"/>
  <c r="M432" i="18"/>
  <c r="M431" i="18"/>
  <c r="M430" i="18"/>
  <c r="M429" i="18"/>
  <c r="M428" i="18"/>
  <c r="M427" i="18"/>
  <c r="M426" i="18"/>
  <c r="M425" i="18"/>
  <c r="M424" i="18"/>
  <c r="M423" i="18"/>
  <c r="M422" i="18"/>
  <c r="M421" i="18"/>
  <c r="M420" i="18"/>
  <c r="M419" i="18"/>
  <c r="M418" i="18"/>
  <c r="M417" i="18"/>
  <c r="M416" i="18"/>
  <c r="M415" i="18"/>
  <c r="M414" i="18"/>
  <c r="M413" i="18"/>
  <c r="M412" i="18"/>
  <c r="M411" i="18"/>
  <c r="M410" i="18"/>
  <c r="M409" i="18"/>
  <c r="M408" i="18"/>
  <c r="M407" i="18"/>
  <c r="M406" i="18"/>
  <c r="M405" i="18"/>
  <c r="M404" i="18"/>
  <c r="M403" i="18"/>
  <c r="M402" i="18"/>
  <c r="M401" i="18"/>
  <c r="M400" i="18"/>
  <c r="M399" i="18"/>
  <c r="M398" i="18"/>
  <c r="M397" i="18"/>
  <c r="M396" i="18"/>
  <c r="M395" i="18"/>
  <c r="M394" i="18"/>
  <c r="M393" i="18"/>
  <c r="M392" i="18"/>
  <c r="M391" i="18"/>
  <c r="M390" i="18"/>
  <c r="M389" i="18"/>
  <c r="M388" i="18"/>
  <c r="M387" i="18"/>
  <c r="M386" i="18"/>
  <c r="M385" i="18"/>
  <c r="M384" i="18"/>
  <c r="M383" i="18"/>
  <c r="M382" i="18"/>
  <c r="M381" i="18"/>
  <c r="M380" i="18"/>
  <c r="M379" i="18"/>
  <c r="M378" i="18"/>
  <c r="M377" i="18"/>
  <c r="M376" i="18"/>
  <c r="M375" i="18"/>
  <c r="M374" i="18"/>
  <c r="M373" i="18"/>
  <c r="M372" i="18"/>
  <c r="M371" i="18"/>
  <c r="M370" i="18"/>
  <c r="M369" i="18"/>
  <c r="M368" i="18"/>
  <c r="M367" i="18"/>
  <c r="M366" i="18"/>
  <c r="M365" i="18"/>
  <c r="M364" i="18"/>
  <c r="M363" i="18"/>
  <c r="M362" i="18"/>
  <c r="M361" i="18"/>
  <c r="M360" i="18"/>
  <c r="M359" i="18"/>
  <c r="M358" i="18"/>
  <c r="M357" i="18"/>
  <c r="M356" i="18"/>
  <c r="M355" i="18"/>
  <c r="M354" i="18"/>
  <c r="M353" i="18"/>
  <c r="M352" i="18"/>
  <c r="M351" i="18"/>
  <c r="M350" i="18"/>
  <c r="M349" i="18"/>
  <c r="M348" i="18"/>
  <c r="M347" i="18"/>
  <c r="M346" i="18"/>
  <c r="M345" i="18"/>
  <c r="M344" i="18"/>
  <c r="M343" i="18"/>
  <c r="M342" i="18"/>
  <c r="M341" i="18"/>
  <c r="M340" i="18"/>
  <c r="M339" i="18"/>
  <c r="M338" i="18"/>
  <c r="M337" i="18"/>
  <c r="M336" i="18"/>
  <c r="M335" i="18"/>
  <c r="M334" i="18"/>
  <c r="M333" i="18"/>
  <c r="M332" i="18"/>
  <c r="M331" i="18"/>
  <c r="M330" i="18"/>
  <c r="M329" i="18"/>
  <c r="M328" i="18"/>
  <c r="M327" i="18"/>
  <c r="M326" i="18"/>
  <c r="M325" i="18"/>
  <c r="M324" i="18"/>
  <c r="M323" i="18"/>
  <c r="M322" i="18"/>
  <c r="M321" i="18"/>
  <c r="M320" i="18"/>
  <c r="M319" i="18"/>
  <c r="M318" i="18"/>
  <c r="M317" i="18"/>
  <c r="M316" i="18"/>
  <c r="M315" i="18"/>
  <c r="M314" i="18"/>
  <c r="M313" i="18"/>
  <c r="M312" i="18"/>
  <c r="M311" i="18"/>
  <c r="M310" i="18"/>
  <c r="M309" i="18"/>
  <c r="M308" i="18"/>
  <c r="M307" i="18"/>
  <c r="M306" i="18"/>
  <c r="M305" i="18"/>
  <c r="M304" i="18"/>
  <c r="M303" i="18"/>
  <c r="M302" i="18"/>
  <c r="M301" i="18"/>
  <c r="M300" i="18"/>
  <c r="M299" i="18"/>
  <c r="M298" i="18"/>
  <c r="M297" i="18"/>
  <c r="M296" i="18"/>
  <c r="M295" i="18"/>
  <c r="M294" i="18"/>
  <c r="M293" i="18"/>
  <c r="M292" i="18"/>
  <c r="M291" i="18"/>
  <c r="M290" i="18"/>
  <c r="M289" i="18"/>
  <c r="M288" i="18"/>
  <c r="M287" i="18"/>
  <c r="M286" i="18"/>
  <c r="M285" i="18"/>
  <c r="M284" i="18"/>
  <c r="M283" i="18"/>
  <c r="M282" i="18"/>
  <c r="M281" i="18"/>
  <c r="M280" i="18"/>
  <c r="M279" i="18"/>
  <c r="M278" i="18"/>
  <c r="M277" i="18"/>
  <c r="M276" i="18"/>
  <c r="M275" i="18"/>
  <c r="M274" i="18"/>
  <c r="M273" i="18"/>
  <c r="M272" i="18"/>
  <c r="M271" i="18"/>
  <c r="M270" i="18"/>
  <c r="M269" i="18"/>
  <c r="M268" i="18"/>
  <c r="M267" i="18"/>
  <c r="M266" i="18"/>
  <c r="M265" i="18"/>
  <c r="M264" i="18"/>
  <c r="M263" i="18"/>
  <c r="M262" i="18"/>
  <c r="M261" i="18"/>
  <c r="M260" i="18"/>
  <c r="M259" i="18"/>
  <c r="M258" i="18"/>
  <c r="M257" i="18"/>
  <c r="M256" i="18"/>
  <c r="M255" i="18"/>
  <c r="M254" i="18"/>
  <c r="M253" i="18"/>
  <c r="M252" i="18"/>
  <c r="M251" i="18"/>
  <c r="M250" i="18"/>
  <c r="M249" i="18"/>
  <c r="M248" i="18"/>
  <c r="M247" i="18"/>
  <c r="M246" i="18"/>
  <c r="M245" i="18"/>
  <c r="M244" i="18"/>
  <c r="M243" i="18"/>
  <c r="M242" i="18"/>
  <c r="M241" i="18"/>
  <c r="M240" i="18"/>
  <c r="M239" i="18"/>
  <c r="M238" i="18"/>
  <c r="M237" i="18"/>
  <c r="M236" i="18"/>
  <c r="M235" i="18"/>
  <c r="M234" i="18"/>
  <c r="M233" i="18"/>
  <c r="M232" i="18"/>
  <c r="M231" i="18"/>
  <c r="M230" i="18"/>
  <c r="M229" i="18"/>
  <c r="M228" i="18"/>
  <c r="M227" i="18"/>
  <c r="M226" i="18"/>
  <c r="M225" i="18"/>
  <c r="M224" i="18"/>
  <c r="M223" i="18"/>
  <c r="M222" i="18"/>
  <c r="M221" i="18"/>
  <c r="M220" i="18"/>
  <c r="M219" i="18"/>
  <c r="M218" i="18"/>
  <c r="M217" i="18"/>
  <c r="M216" i="18"/>
  <c r="M215" i="18"/>
  <c r="M214" i="18"/>
  <c r="M213" i="18"/>
  <c r="M212" i="18"/>
  <c r="M211" i="18"/>
  <c r="M210" i="18"/>
  <c r="M209" i="18"/>
  <c r="M208" i="18"/>
  <c r="M207" i="18"/>
  <c r="M206" i="18"/>
  <c r="M205" i="18"/>
  <c r="M204" i="18"/>
  <c r="M203" i="18"/>
  <c r="M202" i="18"/>
  <c r="M201" i="18"/>
  <c r="M200" i="18"/>
  <c r="M199" i="18"/>
  <c r="M198" i="18"/>
  <c r="M197" i="18"/>
  <c r="M196" i="18"/>
  <c r="M195" i="18"/>
  <c r="M194" i="18"/>
  <c r="M193" i="18"/>
  <c r="M192" i="18"/>
  <c r="M191" i="18"/>
  <c r="M190" i="18"/>
  <c r="M189" i="18"/>
  <c r="M188" i="18"/>
  <c r="M187" i="18"/>
  <c r="M186" i="18"/>
  <c r="M185" i="18"/>
  <c r="M184" i="18"/>
  <c r="M183" i="18"/>
  <c r="M182" i="18"/>
  <c r="M181" i="18"/>
  <c r="M180" i="18"/>
  <c r="M179" i="18"/>
  <c r="M178" i="18"/>
  <c r="M177" i="18"/>
  <c r="M176" i="18"/>
  <c r="M175" i="18"/>
  <c r="M174" i="18"/>
  <c r="M173" i="18"/>
  <c r="M172" i="18"/>
  <c r="M171" i="18"/>
  <c r="M170" i="18"/>
  <c r="M169" i="18"/>
  <c r="M168" i="18"/>
  <c r="M167" i="18"/>
  <c r="M166" i="18"/>
  <c r="M165" i="18"/>
  <c r="M164" i="18"/>
  <c r="M163" i="18"/>
  <c r="M162" i="18"/>
  <c r="M161" i="18"/>
  <c r="M160" i="18"/>
  <c r="M159" i="18"/>
  <c r="M158" i="18"/>
  <c r="M157" i="18"/>
  <c r="M156" i="18"/>
  <c r="M155" i="18"/>
  <c r="M154" i="18"/>
  <c r="M153" i="18"/>
  <c r="M152" i="18"/>
  <c r="M151" i="18"/>
  <c r="M150" i="18"/>
  <c r="M149" i="18"/>
  <c r="M148" i="18"/>
  <c r="M147" i="18"/>
  <c r="M146" i="18"/>
  <c r="M145" i="18"/>
  <c r="M144" i="18"/>
  <c r="M143" i="18"/>
  <c r="M142" i="18"/>
  <c r="M141" i="18"/>
  <c r="M140" i="18"/>
  <c r="M139" i="18"/>
  <c r="M138" i="18"/>
  <c r="M137" i="18"/>
  <c r="M136" i="18"/>
  <c r="M135" i="18"/>
  <c r="M134" i="18"/>
  <c r="M133" i="18"/>
  <c r="M132" i="18"/>
  <c r="M131" i="18"/>
  <c r="M130" i="18"/>
  <c r="M129" i="18"/>
  <c r="M128" i="18"/>
  <c r="M127" i="18"/>
  <c r="M126" i="18"/>
  <c r="M125" i="18"/>
  <c r="M124" i="18"/>
  <c r="M123" i="18"/>
  <c r="M122" i="18"/>
  <c r="M121" i="18"/>
  <c r="M120" i="18"/>
  <c r="M119" i="18"/>
  <c r="M118" i="18"/>
  <c r="M117" i="18"/>
  <c r="M116" i="18"/>
  <c r="M115" i="18"/>
  <c r="M114" i="18"/>
  <c r="M113" i="18"/>
  <c r="M112" i="18"/>
  <c r="M111" i="18"/>
  <c r="M110" i="18"/>
  <c r="M109" i="18"/>
  <c r="M108" i="18"/>
  <c r="M107" i="18"/>
  <c r="M106" i="18"/>
  <c r="M105" i="18"/>
  <c r="M104" i="18"/>
  <c r="M103" i="18"/>
  <c r="M102" i="18"/>
  <c r="M101" i="18"/>
  <c r="M100" i="18"/>
  <c r="M99" i="18"/>
  <c r="M98" i="18"/>
  <c r="M97" i="18"/>
  <c r="M96" i="18"/>
  <c r="M95" i="18"/>
  <c r="M94" i="18"/>
  <c r="M93" i="18"/>
  <c r="M92" i="18"/>
  <c r="M91" i="18"/>
  <c r="M90" i="18"/>
  <c r="M89" i="18"/>
  <c r="M88" i="18"/>
  <c r="M87" i="18"/>
  <c r="M86" i="18"/>
  <c r="M85" i="18"/>
  <c r="M84" i="18"/>
  <c r="M83" i="18"/>
  <c r="M82" i="18"/>
  <c r="M81" i="18"/>
  <c r="M80" i="18"/>
  <c r="M79" i="18"/>
  <c r="M78" i="18"/>
  <c r="M77" i="18"/>
  <c r="M76" i="18"/>
  <c r="M75" i="18"/>
  <c r="M74" i="18"/>
  <c r="M73" i="18"/>
  <c r="M72" i="18"/>
  <c r="M71" i="18"/>
  <c r="M70" i="18"/>
  <c r="M69" i="18"/>
  <c r="M68" i="18"/>
  <c r="M67" i="18"/>
  <c r="M66" i="18"/>
  <c r="M65" i="18"/>
  <c r="M64" i="18"/>
  <c r="M63" i="18"/>
  <c r="M62" i="18"/>
  <c r="M61" i="18"/>
  <c r="M60" i="18"/>
  <c r="M59" i="18"/>
  <c r="M58" i="18"/>
  <c r="M57" i="18"/>
  <c r="M56" i="18"/>
  <c r="M55" i="18"/>
  <c r="M54" i="18"/>
  <c r="M53" i="18"/>
  <c r="M52" i="18"/>
  <c r="M51" i="18"/>
  <c r="M50" i="18"/>
  <c r="M49" i="18"/>
  <c r="M48" i="18"/>
  <c r="M47" i="18"/>
  <c r="M46" i="18"/>
  <c r="M45" i="18"/>
  <c r="M44" i="18"/>
  <c r="M43" i="18"/>
  <c r="M42" i="18"/>
  <c r="M41" i="18"/>
  <c r="M40" i="18"/>
  <c r="M39" i="18"/>
  <c r="M38" i="18"/>
  <c r="M37" i="18"/>
  <c r="M36" i="18"/>
  <c r="M35" i="18"/>
  <c r="M34" i="18"/>
  <c r="M33" i="18"/>
  <c r="M32" i="18"/>
  <c r="M31" i="18"/>
  <c r="M30" i="18"/>
  <c r="M29" i="18"/>
  <c r="M28" i="18"/>
  <c r="M27" i="18"/>
  <c r="M26" i="18"/>
  <c r="M25" i="18"/>
  <c r="M24" i="18"/>
  <c r="M23" i="18"/>
  <c r="M22" i="18"/>
  <c r="M21" i="18"/>
  <c r="M20" i="18"/>
  <c r="M19" i="18"/>
  <c r="M18" i="18"/>
  <c r="M17" i="18"/>
  <c r="M16" i="18"/>
  <c r="M15" i="18"/>
  <c r="M14" i="18"/>
  <c r="M13" i="18"/>
  <c r="M12" i="18"/>
  <c r="M11" i="18"/>
  <c r="M10" i="18"/>
  <c r="M9" i="18"/>
  <c r="M8" i="18"/>
  <c r="M7" i="18"/>
  <c r="M6" i="18"/>
  <c r="M5" i="18"/>
  <c r="M4" i="18"/>
  <c r="M3" i="18"/>
  <c r="M2" i="18"/>
  <c r="M2" i="15"/>
  <c r="M3" i="15"/>
  <c r="M4" i="15"/>
  <c r="M5"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M119" i="15"/>
  <c r="M120" i="15"/>
  <c r="M121" i="15"/>
  <c r="M122" i="15"/>
  <c r="M123" i="15"/>
  <c r="M124" i="15"/>
  <c r="M125" i="15"/>
  <c r="M126" i="15"/>
  <c r="M127" i="15"/>
  <c r="M128" i="15"/>
  <c r="M129" i="15"/>
  <c r="M130" i="15"/>
  <c r="M131" i="15"/>
  <c r="M132" i="15"/>
  <c r="M133" i="15"/>
  <c r="M134" i="15"/>
  <c r="M135" i="15"/>
  <c r="M136" i="15"/>
  <c r="M137" i="15"/>
  <c r="M138" i="15"/>
  <c r="M139" i="15"/>
  <c r="M140" i="15"/>
  <c r="M141" i="15"/>
  <c r="M142" i="15"/>
  <c r="M143" i="15"/>
  <c r="M144" i="15"/>
  <c r="M145" i="15"/>
  <c r="M146" i="15"/>
  <c r="M147" i="15"/>
  <c r="M148" i="15"/>
  <c r="M149" i="15"/>
  <c r="M150" i="15"/>
  <c r="M151" i="15"/>
  <c r="M152" i="15"/>
  <c r="M153" i="15"/>
  <c r="M154" i="15"/>
  <c r="M155" i="15"/>
  <c r="M156" i="15"/>
  <c r="M157" i="15"/>
  <c r="M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89" i="15"/>
  <c r="M190" i="15"/>
  <c r="M191" i="15"/>
  <c r="M192" i="15"/>
  <c r="M193" i="15"/>
  <c r="M194" i="15"/>
  <c r="M195" i="15"/>
  <c r="M196" i="15"/>
  <c r="M197" i="15"/>
  <c r="M198" i="15"/>
  <c r="M199" i="15"/>
  <c r="M200" i="15"/>
  <c r="M201" i="15"/>
  <c r="M202" i="15"/>
  <c r="M203" i="15"/>
  <c r="M204" i="15"/>
  <c r="M205" i="15"/>
  <c r="M206" i="15"/>
  <c r="M207" i="15"/>
  <c r="M208" i="15"/>
  <c r="M209" i="15"/>
  <c r="M210" i="15"/>
  <c r="M211" i="15"/>
  <c r="M212" i="15"/>
  <c r="M213" i="15"/>
  <c r="M214" i="15"/>
  <c r="M215" i="15"/>
  <c r="M216" i="15"/>
  <c r="M217" i="15"/>
  <c r="M218" i="15"/>
  <c r="M219" i="15"/>
  <c r="M220" i="15"/>
  <c r="M221" i="15"/>
  <c r="M222" i="15"/>
  <c r="M223" i="15"/>
  <c r="M224" i="15"/>
  <c r="M225" i="15"/>
  <c r="M226" i="15"/>
  <c r="M227" i="15"/>
  <c r="M228" i="15"/>
  <c r="M229" i="15"/>
  <c r="M230" i="15"/>
  <c r="M231" i="15"/>
  <c r="M232" i="15"/>
  <c r="M233" i="15"/>
  <c r="M234" i="15"/>
  <c r="M235" i="15"/>
  <c r="M236" i="15"/>
  <c r="M237" i="15"/>
  <c r="M238" i="15"/>
  <c r="M239" i="15"/>
  <c r="M240" i="15"/>
  <c r="M241" i="15"/>
  <c r="M242" i="15"/>
  <c r="M243" i="15"/>
  <c r="M244" i="15"/>
  <c r="M245" i="15"/>
  <c r="M246" i="15"/>
  <c r="M247" i="15"/>
  <c r="M248" i="15"/>
  <c r="M249" i="15"/>
  <c r="M250" i="15"/>
  <c r="M251" i="15"/>
  <c r="M252" i="15"/>
  <c r="M253" i="15"/>
  <c r="M254" i="15"/>
  <c r="M255" i="15"/>
  <c r="M256" i="15"/>
  <c r="M257" i="15"/>
  <c r="M258" i="15"/>
  <c r="M259" i="15"/>
  <c r="M260" i="15"/>
  <c r="M261" i="15"/>
  <c r="M262" i="15"/>
  <c r="M263" i="15"/>
  <c r="M264" i="15"/>
  <c r="M265" i="15"/>
  <c r="M266" i="15"/>
  <c r="M267" i="15"/>
  <c r="M268" i="15"/>
  <c r="M269" i="15"/>
  <c r="M270" i="15"/>
  <c r="M271" i="15"/>
  <c r="M272" i="15"/>
  <c r="M273" i="15"/>
  <c r="M274" i="15"/>
  <c r="M275" i="15"/>
  <c r="M276" i="15"/>
  <c r="M277" i="15"/>
  <c r="M278" i="15"/>
  <c r="M279" i="15"/>
  <c r="M280" i="15"/>
  <c r="M281" i="15"/>
  <c r="M282" i="15"/>
  <c r="M283" i="15"/>
  <c r="M284" i="15"/>
  <c r="M285" i="15"/>
  <c r="M286" i="15"/>
  <c r="M287" i="15"/>
  <c r="M288" i="15"/>
  <c r="M289" i="15"/>
  <c r="M290" i="15"/>
  <c r="M291" i="15"/>
  <c r="M292" i="15"/>
  <c r="M293" i="15"/>
  <c r="M294" i="15"/>
  <c r="M295" i="15"/>
  <c r="M296" i="15"/>
  <c r="M297" i="15"/>
  <c r="M298" i="15"/>
  <c r="M299" i="15"/>
  <c r="M300" i="15"/>
  <c r="M301" i="15"/>
  <c r="M302" i="15"/>
  <c r="M303" i="15"/>
  <c r="M304" i="15"/>
  <c r="M305" i="15"/>
  <c r="M306" i="15"/>
  <c r="M307" i="15"/>
  <c r="M308" i="15"/>
  <c r="M309" i="15"/>
  <c r="M310" i="15"/>
  <c r="M311" i="15"/>
  <c r="M312" i="15"/>
  <c r="M313" i="15"/>
  <c r="M314" i="15"/>
  <c r="M315" i="15"/>
  <c r="M316" i="15"/>
  <c r="M317" i="15"/>
  <c r="M318" i="15"/>
  <c r="M319" i="15"/>
  <c r="M320" i="15"/>
  <c r="M321" i="15"/>
  <c r="M322" i="15"/>
  <c r="M323" i="15"/>
  <c r="M324" i="15"/>
  <c r="M325" i="15"/>
  <c r="M326" i="15"/>
  <c r="M327" i="15"/>
  <c r="M328" i="15"/>
  <c r="M329" i="15"/>
  <c r="M330" i="15"/>
  <c r="M331" i="15"/>
  <c r="M332" i="15"/>
  <c r="M333" i="15"/>
  <c r="M334" i="15"/>
  <c r="M335" i="15"/>
  <c r="M336" i="15"/>
  <c r="M337" i="15"/>
  <c r="M338" i="15"/>
  <c r="M339" i="15"/>
  <c r="M340" i="15"/>
  <c r="M341" i="15"/>
  <c r="M342" i="15"/>
  <c r="M343" i="15"/>
  <c r="M344" i="15"/>
  <c r="M345" i="15"/>
  <c r="M346" i="15"/>
  <c r="M347" i="15"/>
  <c r="M348" i="15"/>
  <c r="M349" i="15"/>
  <c r="M350" i="15"/>
  <c r="M351" i="15"/>
  <c r="M352" i="15"/>
  <c r="M353" i="15"/>
  <c r="M354" i="15"/>
  <c r="M355" i="15"/>
  <c r="M356" i="15"/>
  <c r="M357" i="15"/>
  <c r="M358" i="15"/>
  <c r="M359" i="15"/>
  <c r="M360" i="15"/>
  <c r="M361" i="15"/>
  <c r="M362" i="15"/>
  <c r="M363" i="15"/>
  <c r="M364" i="15"/>
  <c r="M365" i="15"/>
  <c r="M366" i="15"/>
  <c r="M367" i="15"/>
  <c r="M368" i="15"/>
  <c r="M369" i="15"/>
  <c r="M370" i="15"/>
  <c r="M371" i="15"/>
  <c r="M372" i="15"/>
  <c r="M373" i="15"/>
  <c r="M374" i="15"/>
  <c r="M375" i="15"/>
  <c r="M376" i="15"/>
  <c r="M377" i="15"/>
  <c r="M378" i="15"/>
  <c r="M379" i="15"/>
  <c r="M380" i="15"/>
  <c r="M381" i="15"/>
  <c r="M382" i="15"/>
  <c r="M383" i="15"/>
  <c r="M384" i="15"/>
  <c r="M385" i="15"/>
  <c r="M386" i="15"/>
  <c r="M387" i="15"/>
  <c r="M388" i="15"/>
  <c r="M389" i="15"/>
  <c r="M390" i="15"/>
  <c r="M391" i="15"/>
  <c r="M392" i="15"/>
  <c r="M393" i="15"/>
  <c r="M394" i="15"/>
  <c r="M395" i="15"/>
  <c r="M396" i="15"/>
  <c r="M397" i="15"/>
  <c r="M398" i="15"/>
  <c r="M399" i="15"/>
  <c r="M400" i="15"/>
  <c r="M401" i="15"/>
  <c r="M402" i="15"/>
  <c r="M403" i="15"/>
  <c r="M404" i="15"/>
  <c r="M405" i="15"/>
  <c r="M406" i="15"/>
  <c r="M407" i="15"/>
  <c r="M408" i="15"/>
  <c r="M409" i="15"/>
  <c r="M410" i="15"/>
  <c r="M411" i="15"/>
  <c r="M412" i="15"/>
  <c r="M413" i="15"/>
  <c r="M414" i="15"/>
  <c r="M415" i="15"/>
  <c r="M416" i="15"/>
  <c r="M417" i="15"/>
  <c r="M418" i="15"/>
  <c r="M419" i="15"/>
  <c r="M420" i="15"/>
  <c r="M421" i="15"/>
  <c r="M422" i="15"/>
  <c r="M423" i="15"/>
  <c r="M424" i="15"/>
  <c r="M425" i="15"/>
  <c r="M426" i="15"/>
  <c r="M427" i="15"/>
  <c r="M428" i="15"/>
  <c r="M429" i="15"/>
  <c r="M430" i="15"/>
  <c r="M431" i="15"/>
  <c r="M432" i="15"/>
  <c r="M433" i="15"/>
  <c r="M434" i="15"/>
  <c r="M435" i="15"/>
  <c r="M436" i="15"/>
  <c r="M437" i="15"/>
  <c r="M438" i="15"/>
  <c r="M439" i="15"/>
  <c r="M440" i="15"/>
  <c r="M441" i="15"/>
  <c r="M442" i="15"/>
  <c r="L2" i="15" l="1"/>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K2" i="15"/>
  <c r="K3" i="15"/>
  <c r="K4" i="15"/>
  <c r="K5" i="15"/>
  <c r="K6" i="15"/>
  <c r="K7"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46" i="15"/>
  <c r="K47" i="15"/>
  <c r="K48" i="15"/>
  <c r="K49" i="15"/>
  <c r="K50" i="15"/>
  <c r="K51" i="15"/>
  <c r="K52" i="15"/>
  <c r="K53" i="15"/>
  <c r="K54" i="15"/>
  <c r="K55" i="15"/>
  <c r="K56" i="15"/>
  <c r="K57" i="15"/>
  <c r="K58" i="15"/>
  <c r="K59" i="15"/>
  <c r="K60" i="15"/>
  <c r="K61" i="15"/>
  <c r="K62" i="15"/>
  <c r="K63" i="15"/>
  <c r="K64" i="15"/>
  <c r="K65" i="15"/>
  <c r="K66" i="15"/>
  <c r="K67" i="15"/>
  <c r="K68" i="15"/>
  <c r="K69" i="15"/>
  <c r="K70" i="15"/>
  <c r="K71" i="15"/>
  <c r="K72" i="15"/>
  <c r="K73" i="15"/>
  <c r="K74" i="15"/>
  <c r="K75" i="15"/>
  <c r="K76" i="15"/>
  <c r="K77" i="15"/>
  <c r="K78" i="15"/>
  <c r="K79" i="15"/>
  <c r="K80" i="15"/>
  <c r="K81" i="15"/>
  <c r="K82" i="15"/>
  <c r="K83" i="15"/>
  <c r="K84" i="15"/>
  <c r="K85" i="15"/>
  <c r="K86" i="15"/>
  <c r="K87" i="15"/>
  <c r="K88" i="15"/>
  <c r="K89" i="15"/>
  <c r="K90" i="15"/>
  <c r="K91" i="15"/>
  <c r="K92" i="15"/>
  <c r="K93" i="15"/>
  <c r="K94" i="15"/>
  <c r="K95" i="15"/>
  <c r="K96" i="15"/>
  <c r="K97" i="15"/>
  <c r="K98" i="15"/>
  <c r="K99" i="15"/>
  <c r="K100" i="15"/>
  <c r="K101" i="15"/>
  <c r="K102" i="15"/>
  <c r="K103" i="15"/>
  <c r="K104" i="15"/>
  <c r="K105" i="15"/>
  <c r="K106" i="15"/>
  <c r="K107" i="15"/>
  <c r="K108" i="15"/>
  <c r="K109" i="15"/>
  <c r="K110" i="15"/>
  <c r="K111" i="15"/>
  <c r="K112" i="15"/>
  <c r="K113" i="15"/>
  <c r="K114" i="15"/>
  <c r="K115" i="15"/>
  <c r="K116" i="15"/>
  <c r="K117" i="15"/>
  <c r="K118" i="15"/>
  <c r="K119" i="15"/>
  <c r="K120" i="15"/>
  <c r="K121" i="15"/>
  <c r="K122" i="15"/>
  <c r="K123" i="15"/>
  <c r="K124" i="15"/>
  <c r="K125" i="15"/>
  <c r="K126" i="15"/>
  <c r="K127" i="15"/>
  <c r="K128" i="15"/>
  <c r="K129" i="15"/>
  <c r="K130" i="15"/>
  <c r="K131" i="15"/>
  <c r="K132" i="15"/>
  <c r="K133" i="15"/>
  <c r="K134" i="15"/>
  <c r="K135" i="15"/>
  <c r="K136" i="15"/>
  <c r="K137" i="15"/>
  <c r="K138" i="15"/>
  <c r="K139" i="15"/>
  <c r="K140" i="15"/>
  <c r="K141" i="15"/>
  <c r="K142" i="15"/>
  <c r="K143" i="15"/>
  <c r="K144" i="15"/>
  <c r="K145" i="15"/>
  <c r="K146" i="15"/>
  <c r="K147" i="15"/>
  <c r="K148" i="15"/>
  <c r="K149" i="15"/>
  <c r="K150" i="15"/>
  <c r="K151" i="15"/>
  <c r="K152" i="15"/>
  <c r="K153" i="15"/>
  <c r="K154" i="15"/>
  <c r="K155" i="15"/>
  <c r="K156" i="15"/>
  <c r="K157" i="15"/>
  <c r="K158" i="15"/>
  <c r="K159" i="15"/>
  <c r="K160" i="15"/>
  <c r="K161" i="15"/>
  <c r="K162" i="15"/>
  <c r="K163" i="15"/>
  <c r="K164" i="15"/>
  <c r="K165" i="15"/>
  <c r="K166" i="15"/>
  <c r="K167" i="15"/>
  <c r="K168" i="15"/>
  <c r="K169" i="15"/>
  <c r="K170" i="15"/>
  <c r="K171" i="15"/>
  <c r="K172" i="15"/>
  <c r="K173" i="15"/>
  <c r="K174" i="15"/>
  <c r="K175" i="15"/>
  <c r="K176" i="15"/>
  <c r="K177" i="15"/>
  <c r="K178" i="15"/>
  <c r="K179" i="15"/>
  <c r="K180" i="15"/>
  <c r="K181" i="15"/>
  <c r="K182" i="15"/>
  <c r="K183" i="15"/>
  <c r="K184" i="15"/>
  <c r="K185" i="15"/>
  <c r="K186" i="15"/>
  <c r="K187" i="15"/>
  <c r="K188" i="15"/>
  <c r="K189" i="15"/>
  <c r="K190" i="15"/>
  <c r="K191" i="15"/>
  <c r="K192" i="15"/>
  <c r="K193" i="15"/>
  <c r="K194" i="15"/>
  <c r="K195" i="15"/>
  <c r="K196" i="15"/>
  <c r="K197" i="15"/>
  <c r="K198" i="15"/>
  <c r="K199" i="15"/>
  <c r="K200" i="15"/>
  <c r="K201" i="15"/>
  <c r="K202" i="15"/>
  <c r="K203" i="15"/>
  <c r="K204" i="15"/>
  <c r="K205" i="15"/>
  <c r="K206" i="15"/>
  <c r="K207" i="15"/>
  <c r="K208" i="15"/>
  <c r="K209" i="15"/>
  <c r="K210" i="15"/>
  <c r="K211" i="15"/>
  <c r="K212" i="15"/>
  <c r="K213" i="15"/>
  <c r="K214" i="15"/>
  <c r="K215" i="15"/>
  <c r="K216" i="15"/>
  <c r="K217" i="15"/>
  <c r="K218" i="15"/>
  <c r="K219" i="15"/>
  <c r="K220" i="15"/>
  <c r="K221" i="15"/>
  <c r="K222" i="15"/>
  <c r="K223" i="15"/>
  <c r="K224" i="15"/>
  <c r="K225" i="15"/>
  <c r="K226" i="15"/>
  <c r="K227" i="15"/>
  <c r="K228" i="15"/>
  <c r="K229" i="15"/>
  <c r="K230" i="15"/>
  <c r="K231" i="15"/>
  <c r="K232" i="15"/>
  <c r="K233" i="15"/>
  <c r="K234" i="15"/>
  <c r="K235" i="15"/>
  <c r="K236" i="15"/>
  <c r="K237" i="15"/>
  <c r="K238" i="15"/>
  <c r="K239" i="15"/>
  <c r="K240" i="15"/>
  <c r="K241" i="15"/>
  <c r="K242" i="15"/>
  <c r="K243" i="15"/>
  <c r="K244" i="15"/>
  <c r="K245" i="15"/>
  <c r="K246" i="15"/>
  <c r="K247" i="15"/>
  <c r="K248" i="15"/>
  <c r="K249" i="15"/>
  <c r="K250" i="15"/>
  <c r="K251" i="15"/>
  <c r="K252" i="15"/>
  <c r="K253" i="15"/>
  <c r="K254" i="15"/>
  <c r="K255" i="15"/>
  <c r="K256" i="15"/>
  <c r="K257" i="15"/>
  <c r="K258" i="15"/>
  <c r="K259" i="15"/>
  <c r="K260" i="15"/>
  <c r="K261" i="15"/>
  <c r="K262" i="15"/>
  <c r="K263" i="15"/>
  <c r="K264" i="15"/>
  <c r="K265" i="15"/>
  <c r="K266" i="15"/>
  <c r="K267" i="15"/>
  <c r="K268" i="15"/>
  <c r="K269" i="15"/>
  <c r="K270" i="15"/>
  <c r="K271" i="15"/>
  <c r="K272" i="15"/>
  <c r="K273" i="15"/>
  <c r="K274" i="15"/>
  <c r="K275" i="15"/>
  <c r="K276" i="15"/>
  <c r="K277" i="15"/>
  <c r="K278" i="15"/>
  <c r="K279" i="15"/>
  <c r="K280" i="15"/>
  <c r="K281" i="15"/>
  <c r="K282" i="15"/>
  <c r="K283" i="15"/>
  <c r="K284" i="15"/>
  <c r="K285" i="15"/>
  <c r="K286" i="15"/>
  <c r="K287" i="15"/>
  <c r="K288" i="15"/>
  <c r="K289" i="15"/>
  <c r="K290" i="15"/>
  <c r="K291" i="15"/>
  <c r="K292" i="15"/>
  <c r="K293" i="15"/>
  <c r="K294" i="15"/>
  <c r="K295" i="15"/>
  <c r="K296" i="15"/>
  <c r="K297" i="15"/>
  <c r="K298" i="15"/>
  <c r="K299" i="15"/>
  <c r="K300" i="15"/>
  <c r="K301" i="15"/>
  <c r="K302" i="15"/>
  <c r="K303" i="15"/>
  <c r="K304" i="15"/>
  <c r="K305" i="15"/>
  <c r="K306" i="15"/>
  <c r="K307" i="15"/>
  <c r="K308" i="15"/>
  <c r="K309" i="15"/>
  <c r="K310" i="15"/>
  <c r="K311" i="15"/>
  <c r="K312" i="15"/>
  <c r="K313" i="15"/>
  <c r="K314" i="15"/>
  <c r="K315" i="15"/>
  <c r="K316" i="15"/>
  <c r="K317" i="15"/>
  <c r="K318" i="15"/>
  <c r="K319" i="15"/>
  <c r="K320" i="15"/>
  <c r="K321" i="15"/>
  <c r="K322" i="15"/>
  <c r="K323" i="15"/>
  <c r="K324" i="15"/>
  <c r="K325" i="15"/>
  <c r="K326" i="15"/>
  <c r="K327" i="15"/>
  <c r="K328" i="15"/>
  <c r="K329" i="15"/>
  <c r="K330" i="15"/>
  <c r="K331" i="15"/>
  <c r="K332" i="15"/>
  <c r="K333" i="15"/>
  <c r="K334" i="15"/>
  <c r="K335" i="15"/>
  <c r="K336" i="15"/>
  <c r="K337" i="15"/>
  <c r="K338" i="15"/>
  <c r="K339" i="15"/>
  <c r="K340" i="15"/>
  <c r="K341" i="15"/>
  <c r="K342" i="15"/>
  <c r="K343" i="15"/>
  <c r="K344" i="15"/>
  <c r="K345" i="15"/>
  <c r="K346" i="15"/>
  <c r="K347" i="15"/>
  <c r="K348" i="15"/>
  <c r="K349" i="15"/>
  <c r="K350" i="15"/>
  <c r="K351" i="15"/>
  <c r="K352" i="15"/>
  <c r="K353" i="15"/>
  <c r="K354" i="15"/>
  <c r="K355" i="15"/>
  <c r="K356" i="15"/>
  <c r="K357" i="15"/>
  <c r="K358" i="15"/>
  <c r="K359" i="15"/>
  <c r="K360" i="15"/>
  <c r="K361" i="15"/>
  <c r="K362" i="15"/>
  <c r="K363" i="15"/>
  <c r="K364" i="15"/>
  <c r="K365" i="15"/>
  <c r="K366" i="15"/>
  <c r="K367" i="15"/>
  <c r="K368" i="15"/>
  <c r="K369" i="15"/>
  <c r="K370" i="15"/>
  <c r="K371" i="15"/>
  <c r="K372" i="15"/>
  <c r="K373" i="15"/>
  <c r="K374" i="15"/>
  <c r="K375" i="15"/>
  <c r="K376" i="15"/>
  <c r="K377" i="15"/>
  <c r="K378" i="15"/>
  <c r="K379" i="15"/>
  <c r="K380" i="15"/>
  <c r="K381" i="15"/>
  <c r="K382" i="15"/>
  <c r="K383" i="15"/>
  <c r="K384" i="15"/>
  <c r="K385" i="15"/>
  <c r="K386" i="15"/>
  <c r="K387" i="15"/>
  <c r="K388" i="15"/>
  <c r="K389" i="15"/>
  <c r="K390" i="15"/>
  <c r="K391" i="15"/>
  <c r="K392" i="15"/>
  <c r="K393" i="15"/>
  <c r="K394" i="15"/>
  <c r="K395" i="15"/>
  <c r="K396" i="15"/>
  <c r="K397" i="15"/>
  <c r="K398" i="15"/>
  <c r="K399" i="15"/>
  <c r="K400" i="15"/>
  <c r="K401" i="15"/>
  <c r="K402" i="15"/>
  <c r="K403" i="15"/>
  <c r="K404" i="15"/>
  <c r="K405" i="15"/>
  <c r="K406" i="15"/>
  <c r="K407" i="15"/>
  <c r="K408" i="15"/>
  <c r="K409" i="15"/>
  <c r="K410" i="15"/>
  <c r="K411" i="15"/>
  <c r="K412" i="15"/>
  <c r="K413" i="15"/>
  <c r="K414" i="15"/>
  <c r="K415" i="15"/>
  <c r="K416" i="15"/>
  <c r="K417" i="15"/>
  <c r="K418" i="15"/>
  <c r="K419" i="15"/>
  <c r="K420" i="15"/>
  <c r="K421" i="15"/>
  <c r="K422" i="15"/>
  <c r="K423" i="15"/>
  <c r="K424" i="15"/>
  <c r="K425" i="15"/>
  <c r="K426" i="15"/>
  <c r="K427" i="15"/>
  <c r="K428" i="15"/>
  <c r="K429" i="15"/>
  <c r="K430" i="15"/>
  <c r="K431" i="15"/>
  <c r="K432" i="15"/>
  <c r="K433" i="15"/>
  <c r="K434" i="15"/>
  <c r="K435" i="15"/>
  <c r="K436" i="15"/>
  <c r="K437" i="15"/>
  <c r="K438" i="15"/>
  <c r="K439" i="15"/>
  <c r="K440" i="15"/>
  <c r="K441" i="15"/>
  <c r="K442" i="15"/>
  <c r="G442" i="15"/>
  <c r="G441" i="15"/>
  <c r="G440" i="15"/>
  <c r="G439" i="15"/>
  <c r="G438" i="15"/>
  <c r="G437" i="15"/>
  <c r="G436" i="15"/>
  <c r="G435" i="15"/>
  <c r="G434" i="15"/>
  <c r="G433" i="15"/>
  <c r="G432" i="15"/>
  <c r="G431" i="15"/>
  <c r="G430" i="15"/>
  <c r="G429" i="15"/>
  <c r="G428" i="15"/>
  <c r="G427" i="15"/>
  <c r="G426" i="15"/>
  <c r="G425" i="15"/>
  <c r="G424" i="15"/>
  <c r="G423" i="15"/>
  <c r="G422" i="15"/>
  <c r="G421" i="15"/>
  <c r="G420" i="15"/>
  <c r="G419" i="15"/>
  <c r="G418" i="15"/>
  <c r="G417" i="15"/>
  <c r="G416" i="15"/>
  <c r="G415" i="15"/>
  <c r="G414" i="15"/>
  <c r="G413" i="15"/>
  <c r="G412" i="15"/>
  <c r="G411" i="15"/>
  <c r="G410" i="15"/>
  <c r="G409" i="15"/>
  <c r="G408" i="15"/>
  <c r="G407" i="15"/>
  <c r="G406" i="15"/>
  <c r="G405" i="15"/>
  <c r="G404" i="15"/>
  <c r="G403" i="15"/>
  <c r="G402" i="15"/>
  <c r="G401" i="15"/>
  <c r="G400" i="15"/>
  <c r="G399" i="15"/>
  <c r="G398" i="15"/>
  <c r="G397" i="15"/>
  <c r="G396" i="15"/>
  <c r="G395" i="15"/>
  <c r="G394" i="15"/>
  <c r="G393" i="15"/>
  <c r="G392" i="15"/>
  <c r="G391" i="15"/>
  <c r="G390" i="15"/>
  <c r="G389" i="15"/>
  <c r="G388" i="15"/>
  <c r="G387" i="15"/>
  <c r="G386" i="15"/>
  <c r="G385" i="15"/>
  <c r="G384" i="15"/>
  <c r="G383" i="15"/>
  <c r="G382" i="15"/>
  <c r="G381" i="15"/>
  <c r="G380" i="15"/>
  <c r="G379" i="15"/>
  <c r="G378" i="15"/>
  <c r="G377" i="15"/>
  <c r="G376" i="15"/>
  <c r="G375" i="15"/>
  <c r="G374" i="15"/>
  <c r="G373" i="15"/>
  <c r="G372" i="15"/>
  <c r="G371" i="15"/>
  <c r="G370" i="15"/>
  <c r="G369" i="15"/>
  <c r="G368" i="15"/>
  <c r="G367" i="15"/>
  <c r="G366" i="15"/>
  <c r="G365" i="15"/>
  <c r="G364" i="15"/>
  <c r="G363" i="15"/>
  <c r="G362" i="15"/>
  <c r="G361" i="15"/>
  <c r="G360" i="15"/>
  <c r="G359" i="15"/>
  <c r="G358" i="15"/>
  <c r="G357" i="15"/>
  <c r="G356" i="15"/>
  <c r="G355" i="15"/>
  <c r="G354" i="15"/>
  <c r="G353" i="15"/>
  <c r="G352" i="15"/>
  <c r="G351" i="15"/>
  <c r="G350" i="15"/>
  <c r="G349" i="15"/>
  <c r="G348" i="15"/>
  <c r="G347" i="15"/>
  <c r="G346" i="15"/>
  <c r="G345" i="15"/>
  <c r="G344" i="15"/>
  <c r="G343" i="15"/>
  <c r="G342" i="15"/>
  <c r="G341" i="15"/>
  <c r="G340" i="15"/>
  <c r="G339" i="15"/>
  <c r="G338" i="15"/>
  <c r="G337" i="15"/>
  <c r="G336" i="15"/>
  <c r="G335" i="15"/>
  <c r="G334" i="15"/>
  <c r="G333" i="15"/>
  <c r="G332" i="15"/>
  <c r="G331" i="15"/>
  <c r="G330" i="15"/>
  <c r="G329" i="15"/>
  <c r="G328" i="15"/>
  <c r="G327" i="15"/>
  <c r="G326" i="15"/>
  <c r="G325" i="15"/>
  <c r="G324" i="15"/>
  <c r="G323" i="15"/>
  <c r="G322" i="15"/>
  <c r="G321" i="15"/>
  <c r="G320" i="15"/>
  <c r="G319" i="15"/>
  <c r="G318" i="15"/>
  <c r="G317" i="15"/>
  <c r="G316" i="15"/>
  <c r="G315" i="15"/>
  <c r="G314" i="15"/>
  <c r="G313" i="15"/>
  <c r="G312" i="15"/>
  <c r="G311" i="15"/>
  <c r="G310" i="15"/>
  <c r="G309" i="15"/>
  <c r="G308" i="15"/>
  <c r="G307" i="15"/>
  <c r="G306" i="15"/>
  <c r="G305" i="15"/>
  <c r="G304" i="15"/>
  <c r="G303" i="15"/>
  <c r="G302" i="15"/>
  <c r="G301" i="15"/>
  <c r="G300" i="15"/>
  <c r="G299" i="15"/>
  <c r="G298" i="15"/>
  <c r="G297" i="15"/>
  <c r="G296" i="15"/>
  <c r="G295" i="15"/>
  <c r="G294" i="15"/>
  <c r="G293" i="15"/>
  <c r="G292" i="15"/>
  <c r="G291" i="15"/>
  <c r="G290" i="15"/>
  <c r="G289" i="15"/>
  <c r="G288" i="15"/>
  <c r="G287" i="15"/>
  <c r="G286" i="15"/>
  <c r="G285" i="15"/>
  <c r="G284" i="15"/>
  <c r="G283" i="15"/>
  <c r="G282" i="15"/>
  <c r="G281" i="15"/>
  <c r="G280" i="15"/>
  <c r="G279" i="15"/>
  <c r="G278" i="15"/>
  <c r="G277" i="15"/>
  <c r="G276" i="15"/>
  <c r="G275" i="15"/>
  <c r="G274" i="15"/>
  <c r="G273" i="15"/>
  <c r="G272" i="15"/>
  <c r="G271" i="15"/>
  <c r="G270" i="15"/>
  <c r="G269" i="15"/>
  <c r="G268" i="15"/>
  <c r="G267" i="15"/>
  <c r="G266" i="15"/>
  <c r="G265" i="15"/>
  <c r="G264" i="15"/>
  <c r="G263" i="15"/>
  <c r="G262" i="15"/>
  <c r="G261" i="15"/>
  <c r="G260" i="15"/>
  <c r="G259" i="15"/>
  <c r="G258" i="15"/>
  <c r="G257" i="15"/>
  <c r="G256" i="15"/>
  <c r="G255" i="15"/>
  <c r="G254" i="15"/>
  <c r="G253" i="15"/>
  <c r="G252" i="15"/>
  <c r="G251" i="15"/>
  <c r="G250" i="15"/>
  <c r="G249" i="15"/>
  <c r="G248" i="15"/>
  <c r="G247" i="15"/>
  <c r="G246" i="15"/>
  <c r="G245" i="15"/>
  <c r="G244" i="15"/>
  <c r="G243" i="15"/>
  <c r="G242" i="15"/>
  <c r="G241" i="15"/>
  <c r="G240" i="15"/>
  <c r="G239" i="15"/>
  <c r="G238" i="15"/>
  <c r="G237" i="15"/>
  <c r="G236" i="15"/>
  <c r="G235" i="15"/>
  <c r="G234" i="15"/>
  <c r="G233" i="15"/>
  <c r="G232" i="15"/>
  <c r="G231" i="15"/>
  <c r="G230" i="15"/>
  <c r="G229" i="15"/>
  <c r="G228" i="15"/>
  <c r="G227" i="15"/>
  <c r="G226" i="15"/>
  <c r="G225" i="15"/>
  <c r="G224" i="15"/>
  <c r="G223" i="15"/>
  <c r="G222" i="15"/>
  <c r="G221" i="15"/>
  <c r="G220" i="15"/>
  <c r="G219" i="15"/>
  <c r="G218" i="15"/>
  <c r="G217" i="15"/>
  <c r="G216" i="15"/>
  <c r="G215" i="15"/>
  <c r="G214" i="15"/>
  <c r="G213" i="15"/>
  <c r="G212" i="15"/>
  <c r="G211" i="15"/>
  <c r="G210" i="15"/>
  <c r="G209" i="15"/>
  <c r="G208" i="15"/>
  <c r="G207" i="15"/>
  <c r="G206" i="15"/>
  <c r="G205" i="15"/>
  <c r="G204" i="15"/>
  <c r="G203" i="15"/>
  <c r="G202" i="15"/>
  <c r="G201" i="15"/>
  <c r="G200" i="15"/>
  <c r="G199" i="15"/>
  <c r="G198" i="15"/>
  <c r="G197" i="15"/>
  <c r="G196" i="15"/>
  <c r="G195" i="15"/>
  <c r="G194" i="15"/>
  <c r="G193" i="15"/>
  <c r="G192" i="15"/>
  <c r="G191" i="15"/>
  <c r="G190" i="15"/>
  <c r="G189" i="15"/>
  <c r="G188" i="15"/>
  <c r="G187" i="15"/>
  <c r="G186" i="15"/>
  <c r="G185" i="15"/>
  <c r="G184" i="15"/>
  <c r="G183" i="15"/>
  <c r="G182" i="15"/>
  <c r="G181" i="15"/>
  <c r="G180" i="15"/>
  <c r="G179" i="15"/>
  <c r="G178" i="15"/>
  <c r="G177" i="15"/>
  <c r="G176" i="15"/>
  <c r="G175" i="15"/>
  <c r="G174" i="15"/>
  <c r="G173" i="15"/>
  <c r="G172" i="15"/>
  <c r="G171" i="15"/>
  <c r="G170" i="15"/>
  <c r="G169" i="15"/>
  <c r="G168" i="15"/>
  <c r="G167" i="15"/>
  <c r="G166" i="15"/>
  <c r="G165" i="15"/>
  <c r="G164" i="15"/>
  <c r="G163" i="15"/>
  <c r="G162" i="15"/>
  <c r="G161" i="15"/>
  <c r="G160" i="15"/>
  <c r="G159" i="15"/>
  <c r="G158" i="15"/>
  <c r="G157" i="15"/>
  <c r="G156" i="15"/>
  <c r="G155" i="15"/>
  <c r="G154" i="15"/>
  <c r="G153" i="15"/>
  <c r="G152" i="15"/>
  <c r="G151" i="15"/>
  <c r="G150" i="15"/>
  <c r="G149" i="15"/>
  <c r="G148" i="15"/>
  <c r="G147" i="15"/>
  <c r="G146" i="15"/>
  <c r="G145" i="15"/>
  <c r="G144" i="15"/>
  <c r="G143" i="15"/>
  <c r="G142" i="15"/>
  <c r="G141" i="15"/>
  <c r="G140" i="15"/>
  <c r="G139" i="15"/>
  <c r="G138" i="15"/>
  <c r="G137" i="15"/>
  <c r="G136" i="15"/>
  <c r="G135" i="15"/>
  <c r="G134" i="15"/>
  <c r="G133" i="15"/>
  <c r="G132" i="15"/>
  <c r="G131" i="15"/>
  <c r="G130" i="15"/>
  <c r="G129" i="15"/>
  <c r="G128" i="15"/>
  <c r="G127" i="15"/>
  <c r="G126" i="15"/>
  <c r="G125" i="15"/>
  <c r="G124" i="15"/>
  <c r="G123" i="15"/>
  <c r="G122" i="15"/>
  <c r="G121" i="15"/>
  <c r="G120" i="15"/>
  <c r="G119" i="15"/>
  <c r="G118" i="15"/>
  <c r="G117" i="15"/>
  <c r="G116" i="15"/>
  <c r="G115" i="15"/>
  <c r="G114" i="15"/>
  <c r="G113" i="15"/>
  <c r="G112" i="15"/>
  <c r="G111" i="15"/>
  <c r="G110" i="15"/>
  <c r="G109" i="15"/>
  <c r="G108" i="15"/>
  <c r="G107" i="15"/>
  <c r="G106" i="15"/>
  <c r="G105" i="15"/>
  <c r="G104" i="15"/>
  <c r="G103" i="15"/>
  <c r="G102" i="15"/>
  <c r="G101" i="15"/>
  <c r="G100"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9"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G11" i="15"/>
  <c r="G10" i="15"/>
  <c r="G9" i="15"/>
  <c r="G8" i="15"/>
  <c r="G7" i="15"/>
  <c r="G6" i="15"/>
  <c r="G5" i="15"/>
  <c r="G4" i="15"/>
  <c r="G3" i="15"/>
  <c r="G2" i="15"/>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J13" i="15" l="1"/>
  <c r="J24" i="15"/>
  <c r="J34" i="15"/>
  <c r="J66" i="15"/>
  <c r="J98" i="15"/>
  <c r="J130" i="15"/>
  <c r="J162" i="15"/>
  <c r="J194" i="15"/>
  <c r="J226" i="15"/>
  <c r="J258" i="15"/>
  <c r="J290" i="15"/>
  <c r="J322" i="15"/>
  <c r="J430" i="15"/>
  <c r="J109" i="15"/>
  <c r="J14" i="15"/>
  <c r="J82" i="15"/>
  <c r="J94" i="15"/>
  <c r="J114" i="15"/>
  <c r="J142" i="15"/>
  <c r="J210" i="15"/>
  <c r="J230" i="15"/>
  <c r="J242" i="15"/>
  <c r="J262" i="15"/>
  <c r="J274" i="15"/>
  <c r="J286" i="15"/>
  <c r="J298" i="15"/>
  <c r="J310" i="15"/>
  <c r="J334" i="15"/>
  <c r="J346" i="15"/>
  <c r="J362" i="15"/>
  <c r="J378" i="15"/>
  <c r="J390" i="15"/>
  <c r="J418" i="15"/>
  <c r="J375" i="15"/>
  <c r="J88" i="15"/>
  <c r="J3" i="15"/>
  <c r="J15" i="15"/>
  <c r="J27" i="15"/>
  <c r="J35" i="15"/>
  <c r="J39" i="15"/>
  <c r="J43" i="15"/>
  <c r="J51" i="15"/>
  <c r="J55" i="15"/>
  <c r="J59" i="15"/>
  <c r="J63" i="15"/>
  <c r="J67" i="15"/>
  <c r="J75" i="15"/>
  <c r="J79" i="15"/>
  <c r="J83" i="15"/>
  <c r="J87" i="15"/>
  <c r="J91" i="15"/>
  <c r="J95" i="15"/>
  <c r="J99" i="15"/>
  <c r="J107" i="15"/>
  <c r="J111" i="15"/>
  <c r="J115" i="15"/>
  <c r="J119" i="15"/>
  <c r="J123" i="15"/>
  <c r="J127" i="15"/>
  <c r="J131" i="15"/>
  <c r="J139" i="15"/>
  <c r="J143" i="15"/>
  <c r="J147" i="15"/>
  <c r="J151" i="15"/>
  <c r="J155" i="15"/>
  <c r="J159" i="15"/>
  <c r="J163" i="15"/>
  <c r="J167" i="15"/>
  <c r="J171" i="15"/>
  <c r="J175" i="15"/>
  <c r="J179" i="15"/>
  <c r="J183" i="15"/>
  <c r="J187" i="15"/>
  <c r="J243" i="15"/>
  <c r="J251" i="15"/>
  <c r="J259" i="15"/>
  <c r="J267" i="15"/>
  <c r="J271" i="15"/>
  <c r="J283" i="15"/>
  <c r="J287" i="15"/>
  <c r="J347" i="15"/>
  <c r="J363" i="15"/>
  <c r="J379" i="15"/>
  <c r="J395" i="15"/>
  <c r="J411" i="15"/>
  <c r="J427" i="15"/>
  <c r="J439" i="15"/>
  <c r="J367" i="15"/>
  <c r="J77" i="15"/>
  <c r="J6" i="15"/>
  <c r="J18" i="15"/>
  <c r="J26" i="15"/>
  <c r="J38" i="15"/>
  <c r="J46" i="15"/>
  <c r="J54" i="15"/>
  <c r="J62" i="15"/>
  <c r="J74" i="15"/>
  <c r="J86" i="15"/>
  <c r="J102" i="15"/>
  <c r="J110" i="15"/>
  <c r="J122" i="15"/>
  <c r="J138" i="15"/>
  <c r="J150" i="15"/>
  <c r="J158" i="15"/>
  <c r="J166" i="15"/>
  <c r="J174" i="15"/>
  <c r="J182" i="15"/>
  <c r="J190" i="15"/>
  <c r="J202" i="15"/>
  <c r="J214" i="15"/>
  <c r="J222" i="15"/>
  <c r="J234" i="15"/>
  <c r="J246" i="15"/>
  <c r="J254" i="15"/>
  <c r="J266" i="15"/>
  <c r="J278" i="15"/>
  <c r="J294" i="15"/>
  <c r="J306" i="15"/>
  <c r="J318" i="15"/>
  <c r="J326" i="15"/>
  <c r="J342" i="15"/>
  <c r="J354" i="15"/>
  <c r="J366" i="15"/>
  <c r="J374" i="15"/>
  <c r="J386" i="15"/>
  <c r="J398" i="15"/>
  <c r="J406" i="15"/>
  <c r="J414" i="15"/>
  <c r="J426" i="15"/>
  <c r="J438" i="15"/>
  <c r="J442" i="15"/>
  <c r="J435" i="15"/>
  <c r="J343" i="15"/>
  <c r="J173" i="15"/>
  <c r="J45" i="15"/>
  <c r="J11" i="15"/>
  <c r="J23" i="15"/>
  <c r="J215" i="15"/>
  <c r="J223" i="15"/>
  <c r="J231" i="15"/>
  <c r="J235" i="15"/>
  <c r="J239" i="15"/>
  <c r="J247" i="15"/>
  <c r="J255" i="15"/>
  <c r="J263" i="15"/>
  <c r="J275" i="15"/>
  <c r="J279" i="15"/>
  <c r="J291" i="15"/>
  <c r="J355" i="15"/>
  <c r="J371" i="15"/>
  <c r="J387" i="15"/>
  <c r="J403" i="15"/>
  <c r="J419" i="15"/>
  <c r="J431" i="15"/>
  <c r="J399" i="15"/>
  <c r="J333" i="15"/>
  <c r="J248" i="15"/>
  <c r="J205" i="15"/>
  <c r="J120" i="15"/>
  <c r="J8" i="15"/>
  <c r="J28" i="15"/>
  <c r="J40" i="15"/>
  <c r="J60" i="15"/>
  <c r="J72" i="15"/>
  <c r="J92" i="15"/>
  <c r="J104" i="15"/>
  <c r="J124" i="15"/>
  <c r="J136" i="15"/>
  <c r="J156" i="15"/>
  <c r="J168" i="15"/>
  <c r="J188" i="15"/>
  <c r="J200" i="15"/>
  <c r="J220" i="15"/>
  <c r="J232" i="15"/>
  <c r="J252" i="15"/>
  <c r="J264" i="15"/>
  <c r="J284" i="15"/>
  <c r="J296" i="15"/>
  <c r="J316" i="15"/>
  <c r="J328" i="15"/>
  <c r="J423" i="15"/>
  <c r="J391" i="15"/>
  <c r="J359" i="15"/>
  <c r="J280" i="15"/>
  <c r="J237" i="15"/>
  <c r="J152" i="15"/>
  <c r="J12" i="15"/>
  <c r="J44" i="15"/>
  <c r="J76" i="15"/>
  <c r="J108" i="15"/>
  <c r="J140" i="15"/>
  <c r="J172" i="15"/>
  <c r="J204" i="15"/>
  <c r="J236" i="15"/>
  <c r="J268" i="15"/>
  <c r="J300" i="15"/>
  <c r="J332" i="15"/>
  <c r="J10" i="15"/>
  <c r="J22" i="15"/>
  <c r="J30" i="15"/>
  <c r="J42" i="15"/>
  <c r="J50" i="15"/>
  <c r="J58" i="15"/>
  <c r="J70" i="15"/>
  <c r="J78" i="15"/>
  <c r="J90" i="15"/>
  <c r="J106" i="15"/>
  <c r="J118" i="15"/>
  <c r="J126" i="15"/>
  <c r="J134" i="15"/>
  <c r="J146" i="15"/>
  <c r="J154" i="15"/>
  <c r="J170" i="15"/>
  <c r="J178" i="15"/>
  <c r="J186" i="15"/>
  <c r="J198" i="15"/>
  <c r="J206" i="15"/>
  <c r="J218" i="15"/>
  <c r="J238" i="15"/>
  <c r="J250" i="15"/>
  <c r="J270" i="15"/>
  <c r="J282" i="15"/>
  <c r="J302" i="15"/>
  <c r="J314" i="15"/>
  <c r="J330" i="15"/>
  <c r="J338" i="15"/>
  <c r="J350" i="15"/>
  <c r="J358" i="15"/>
  <c r="J370" i="15"/>
  <c r="J382" i="15"/>
  <c r="J394" i="15"/>
  <c r="J402" i="15"/>
  <c r="J410" i="15"/>
  <c r="J422" i="15"/>
  <c r="J434" i="15"/>
  <c r="J407" i="15"/>
  <c r="J301" i="15"/>
  <c r="J216" i="15"/>
  <c r="J2" i="15"/>
  <c r="J7" i="15"/>
  <c r="J19" i="15"/>
  <c r="J31" i="15"/>
  <c r="J47" i="15"/>
  <c r="J71" i="15"/>
  <c r="J103" i="15"/>
  <c r="J135" i="15"/>
  <c r="J191" i="15"/>
  <c r="J195" i="15"/>
  <c r="J199" i="15"/>
  <c r="J203" i="15"/>
  <c r="J207" i="15"/>
  <c r="J211" i="15"/>
  <c r="J219" i="15"/>
  <c r="J227" i="15"/>
  <c r="J5" i="15"/>
  <c r="J9" i="15"/>
  <c r="J17" i="15"/>
  <c r="J21" i="15"/>
  <c r="J25" i="15"/>
  <c r="J29" i="15"/>
  <c r="J33" i="15"/>
  <c r="J37" i="15"/>
  <c r="J41" i="15"/>
  <c r="J49" i="15"/>
  <c r="J53" i="15"/>
  <c r="J57" i="15"/>
  <c r="J61" i="15"/>
  <c r="J65" i="15"/>
  <c r="J69" i="15"/>
  <c r="J73" i="15"/>
  <c r="J81" i="15"/>
  <c r="J85" i="15"/>
  <c r="J89" i="15"/>
  <c r="J93" i="15"/>
  <c r="J97" i="15"/>
  <c r="J101" i="15"/>
  <c r="J105" i="15"/>
  <c r="J113" i="15"/>
  <c r="J125" i="15"/>
  <c r="J129" i="15"/>
  <c r="J145" i="15"/>
  <c r="J157" i="15"/>
  <c r="J161" i="15"/>
  <c r="J177" i="15"/>
  <c r="J189" i="15"/>
  <c r="J193" i="15"/>
  <c r="J209" i="15"/>
  <c r="J221" i="15"/>
  <c r="J225" i="15"/>
  <c r="J241" i="15"/>
  <c r="J253" i="15"/>
  <c r="J257" i="15"/>
  <c r="J273" i="15"/>
  <c r="J285" i="15"/>
  <c r="J289" i="15"/>
  <c r="J305" i="15"/>
  <c r="J317" i="15"/>
  <c r="J321" i="15"/>
  <c r="J337" i="15"/>
  <c r="J429" i="15"/>
  <c r="J433" i="15"/>
  <c r="J437" i="15"/>
  <c r="J441" i="15"/>
  <c r="J415" i="15"/>
  <c r="J383" i="15"/>
  <c r="J351" i="15"/>
  <c r="J312" i="15"/>
  <c r="J269" i="15"/>
  <c r="J184" i="15"/>
  <c r="J141" i="15"/>
  <c r="J56" i="15"/>
  <c r="J295" i="15"/>
  <c r="J299" i="15"/>
  <c r="J303" i="15"/>
  <c r="J307" i="15"/>
  <c r="J311" i="15"/>
  <c r="J315" i="15"/>
  <c r="J319" i="15"/>
  <c r="J323" i="15"/>
  <c r="J327" i="15"/>
  <c r="J331" i="15"/>
  <c r="J335" i="15"/>
  <c r="J339" i="15"/>
  <c r="J4" i="15"/>
  <c r="J16" i="15"/>
  <c r="J20" i="15"/>
  <c r="J32" i="15"/>
  <c r="J36" i="15"/>
  <c r="J48" i="15"/>
  <c r="J52" i="15"/>
  <c r="J64" i="15"/>
  <c r="J68" i="15"/>
  <c r="J80" i="15"/>
  <c r="J84" i="15"/>
  <c r="J96" i="15"/>
  <c r="J100" i="15"/>
  <c r="J112" i="15"/>
  <c r="J116" i="15"/>
  <c r="J128" i="15"/>
  <c r="J132" i="15"/>
  <c r="J144" i="15"/>
  <c r="J148" i="15"/>
  <c r="J160" i="15"/>
  <c r="J164" i="15"/>
  <c r="J176" i="15"/>
  <c r="J180" i="15"/>
  <c r="J192" i="15"/>
  <c r="J196" i="15"/>
  <c r="J208" i="15"/>
  <c r="J212" i="15"/>
  <c r="J224" i="15"/>
  <c r="J228" i="15"/>
  <c r="J240" i="15"/>
  <c r="J244" i="15"/>
  <c r="J256" i="15"/>
  <c r="J260" i="15"/>
  <c r="J272" i="15"/>
  <c r="J276" i="15"/>
  <c r="J288" i="15"/>
  <c r="J292" i="15"/>
  <c r="J304" i="15"/>
  <c r="J308" i="15"/>
  <c r="J320" i="15"/>
  <c r="J324" i="15"/>
  <c r="J336" i="15"/>
  <c r="J340" i="15"/>
  <c r="J344" i="15"/>
  <c r="J348" i="15"/>
  <c r="J352" i="15"/>
  <c r="J356" i="15"/>
  <c r="J360" i="15"/>
  <c r="J364" i="15"/>
  <c r="J368" i="15"/>
  <c r="J372" i="15"/>
  <c r="J376" i="15"/>
  <c r="J380" i="15"/>
  <c r="J384" i="15"/>
  <c r="J388" i="15"/>
  <c r="J392" i="15"/>
  <c r="J396" i="15"/>
  <c r="J400" i="15"/>
  <c r="J404" i="15"/>
  <c r="J408" i="15"/>
  <c r="J412" i="15"/>
  <c r="J416" i="15"/>
  <c r="J420" i="15"/>
  <c r="J424" i="15"/>
  <c r="J428" i="15"/>
  <c r="J432" i="15"/>
  <c r="J436" i="15"/>
  <c r="J440" i="15"/>
  <c r="J117" i="15"/>
  <c r="J121" i="15"/>
  <c r="J133" i="15"/>
  <c r="J137" i="15"/>
  <c r="J149" i="15"/>
  <c r="J153" i="15"/>
  <c r="J165" i="15"/>
  <c r="J169" i="15"/>
  <c r="J181" i="15"/>
  <c r="J185" i="15"/>
  <c r="J197" i="15"/>
  <c r="J201" i="15"/>
  <c r="J213" i="15"/>
  <c r="J217" i="15"/>
  <c r="J229" i="15"/>
  <c r="J233" i="15"/>
  <c r="J245" i="15"/>
  <c r="J249" i="15"/>
  <c r="J261" i="15"/>
  <c r="J265" i="15"/>
  <c r="J277" i="15"/>
  <c r="J281" i="15"/>
  <c r="J293" i="15"/>
  <c r="J297" i="15"/>
  <c r="J309" i="15"/>
  <c r="J313" i="15"/>
  <c r="J325" i="15"/>
  <c r="J329" i="15"/>
  <c r="J341" i="15"/>
  <c r="J345" i="15"/>
  <c r="J349" i="15"/>
  <c r="J353" i="15"/>
  <c r="J357" i="15"/>
  <c r="J361" i="15"/>
  <c r="J365" i="15"/>
  <c r="J369" i="15"/>
  <c r="J373" i="15"/>
  <c r="J377" i="15"/>
  <c r="J381" i="15"/>
  <c r="J385" i="15"/>
  <c r="J389" i="15"/>
  <c r="J393" i="15"/>
  <c r="J397" i="15"/>
  <c r="J401" i="15"/>
  <c r="J405" i="15"/>
  <c r="J409" i="15"/>
  <c r="J413" i="15"/>
  <c r="J417" i="15"/>
  <c r="J421" i="15"/>
  <c r="J425" i="15"/>
  <c r="B93" i="12"/>
  <c r="I1190" i="9" l="1"/>
  <c r="I1189" i="9"/>
  <c r="I1188" i="9"/>
  <c r="I1187" i="9"/>
  <c r="I1186" i="9"/>
  <c r="I1185" i="9"/>
  <c r="I1184" i="9"/>
  <c r="I1183" i="9"/>
  <c r="I1182" i="9"/>
  <c r="I1181" i="9"/>
  <c r="I1180" i="9"/>
  <c r="I1179" i="9"/>
  <c r="I1178" i="9"/>
  <c r="I1177" i="9"/>
  <c r="I1176" i="9"/>
  <c r="I1175" i="9"/>
  <c r="I1174" i="9"/>
  <c r="I1173" i="9"/>
  <c r="I1172" i="9"/>
  <c r="I1171" i="9"/>
  <c r="I1170" i="9"/>
  <c r="I1169" i="9"/>
  <c r="I1168" i="9"/>
  <c r="I1167" i="9"/>
  <c r="I1166" i="9"/>
  <c r="I1165" i="9"/>
  <c r="I1164" i="9"/>
  <c r="I1163" i="9"/>
  <c r="I1162" i="9"/>
  <c r="I1161" i="9"/>
  <c r="I1160" i="9"/>
  <c r="I1159" i="9"/>
  <c r="I1158" i="9"/>
  <c r="I1157" i="9"/>
  <c r="I1156" i="9"/>
  <c r="I1155" i="9"/>
  <c r="I1154" i="9"/>
  <c r="I1153" i="9"/>
  <c r="I1152" i="9"/>
  <c r="I1151" i="9"/>
  <c r="I1150" i="9"/>
  <c r="I1149" i="9"/>
  <c r="I1148" i="9"/>
  <c r="I1147" i="9"/>
  <c r="I1146" i="9"/>
  <c r="I1145" i="9"/>
  <c r="I1144" i="9"/>
  <c r="I1143" i="9"/>
  <c r="I1142" i="9"/>
  <c r="I1141" i="9"/>
  <c r="I1140" i="9"/>
  <c r="I1139" i="9"/>
  <c r="I1138" i="9"/>
  <c r="I1137" i="9"/>
  <c r="I1136" i="9"/>
  <c r="I1135" i="9"/>
  <c r="I1134" i="9"/>
  <c r="I1133" i="9"/>
  <c r="I1132" i="9"/>
  <c r="I1131" i="9"/>
  <c r="I1130" i="9"/>
  <c r="I1129" i="9"/>
  <c r="I1128" i="9"/>
  <c r="I1127" i="9"/>
  <c r="I1126" i="9"/>
  <c r="I1125" i="9"/>
  <c r="I1124" i="9"/>
  <c r="I1123" i="9"/>
  <c r="I1122" i="9"/>
  <c r="I1121" i="9"/>
  <c r="I1120" i="9"/>
  <c r="I1119" i="9"/>
  <c r="I1118" i="9"/>
  <c r="I1117" i="9"/>
  <c r="I1116" i="9"/>
  <c r="I1115" i="9"/>
  <c r="I1114" i="9"/>
  <c r="I1113" i="9"/>
  <c r="I1112" i="9"/>
  <c r="I1111" i="9"/>
  <c r="I1110" i="9"/>
  <c r="I1109" i="9"/>
  <c r="I1108" i="9"/>
  <c r="I1107" i="9"/>
  <c r="I1106" i="9"/>
  <c r="I1105" i="9"/>
  <c r="I1104" i="9"/>
  <c r="I1103" i="9"/>
  <c r="I1102" i="9"/>
  <c r="I1101" i="9"/>
  <c r="I1100" i="9"/>
  <c r="I1099" i="9"/>
  <c r="I1098" i="9"/>
  <c r="I1097" i="9"/>
  <c r="I1096" i="9"/>
  <c r="I1095" i="9"/>
  <c r="I1094" i="9"/>
  <c r="I1093" i="9"/>
  <c r="I1092" i="9"/>
  <c r="I1091" i="9"/>
  <c r="I1090" i="9"/>
  <c r="I1089" i="9"/>
  <c r="I1088" i="9"/>
  <c r="I1087" i="9"/>
  <c r="I1086" i="9"/>
  <c r="I1085" i="9"/>
  <c r="I1084" i="9"/>
  <c r="I1083" i="9"/>
  <c r="I1082" i="9"/>
  <c r="I1081" i="9"/>
  <c r="I1080" i="9"/>
  <c r="I1079" i="9"/>
  <c r="I1078" i="9"/>
  <c r="I1077" i="9"/>
  <c r="I1076" i="9"/>
  <c r="I1075" i="9"/>
  <c r="I1074" i="9"/>
  <c r="I1073" i="9"/>
  <c r="I1072" i="9"/>
  <c r="I1071" i="9"/>
  <c r="I1070" i="9"/>
  <c r="I1069" i="9"/>
  <c r="I1068" i="9"/>
  <c r="I1067" i="9"/>
  <c r="I1066" i="9"/>
  <c r="I1065" i="9"/>
  <c r="I1064" i="9"/>
  <c r="I1063" i="9"/>
  <c r="I1062" i="9"/>
  <c r="I1061" i="9"/>
  <c r="I1060" i="9"/>
  <c r="I1059" i="9"/>
  <c r="I1058" i="9"/>
  <c r="I1057" i="9"/>
  <c r="I1056" i="9"/>
  <c r="I1055" i="9"/>
  <c r="I1054" i="9"/>
  <c r="I1053" i="9"/>
  <c r="I1052" i="9"/>
  <c r="I1051" i="9"/>
  <c r="I1050" i="9"/>
  <c r="I1049" i="9"/>
  <c r="I1048" i="9"/>
  <c r="I1047" i="9"/>
  <c r="I1046" i="9"/>
  <c r="I1045" i="9"/>
  <c r="I1044" i="9"/>
  <c r="I1043" i="9"/>
  <c r="I1042" i="9"/>
  <c r="I1041" i="9"/>
  <c r="I1040" i="9"/>
  <c r="I1039" i="9"/>
  <c r="I1038" i="9"/>
  <c r="I1037" i="9"/>
  <c r="I1036" i="9"/>
  <c r="I1035" i="9"/>
  <c r="I1034" i="9"/>
  <c r="I1033" i="9"/>
  <c r="I1032" i="9"/>
  <c r="I1031" i="9"/>
  <c r="I1030" i="9"/>
  <c r="I1029" i="9"/>
  <c r="I1028" i="9"/>
  <c r="I1027" i="9"/>
  <c r="I1026" i="9"/>
  <c r="I1025" i="9"/>
  <c r="I1024" i="9"/>
  <c r="I1023" i="9"/>
  <c r="I1022" i="9"/>
  <c r="I1021" i="9"/>
  <c r="I1020" i="9"/>
  <c r="I1019" i="9"/>
  <c r="I1018" i="9"/>
  <c r="I1017" i="9"/>
  <c r="I1016" i="9"/>
  <c r="I1015" i="9"/>
  <c r="I1014" i="9"/>
  <c r="I1013" i="9"/>
  <c r="I1012" i="9"/>
  <c r="I1011" i="9"/>
  <c r="I1010" i="9"/>
  <c r="I1009" i="9"/>
  <c r="I1008" i="9"/>
  <c r="I1007" i="9"/>
  <c r="I1006" i="9"/>
  <c r="I1005" i="9"/>
  <c r="I1004" i="9"/>
  <c r="I1003" i="9"/>
  <c r="I1002" i="9"/>
  <c r="I1001" i="9"/>
  <c r="I1000" i="9"/>
  <c r="I999" i="9"/>
  <c r="I998" i="9"/>
  <c r="I997" i="9"/>
  <c r="I996" i="9"/>
  <c r="I995" i="9"/>
  <c r="I994" i="9"/>
  <c r="I993" i="9"/>
  <c r="I992" i="9"/>
  <c r="I991" i="9"/>
  <c r="I990" i="9"/>
  <c r="I989" i="9"/>
  <c r="I988" i="9"/>
  <c r="I987" i="9"/>
  <c r="I986" i="9"/>
  <c r="I985" i="9"/>
  <c r="I984" i="9"/>
  <c r="I983" i="9"/>
  <c r="I982" i="9"/>
  <c r="I981" i="9"/>
  <c r="I980" i="9"/>
  <c r="I979" i="9"/>
  <c r="I978" i="9"/>
  <c r="I977" i="9"/>
  <c r="I976" i="9"/>
  <c r="I975" i="9"/>
  <c r="I974" i="9"/>
  <c r="I973" i="9"/>
  <c r="I972" i="9"/>
  <c r="I971" i="9"/>
  <c r="I970" i="9"/>
  <c r="I969" i="9"/>
  <c r="I968" i="9"/>
  <c r="I967" i="9"/>
  <c r="I966" i="9"/>
  <c r="I965" i="9"/>
  <c r="I964" i="9"/>
  <c r="I963" i="9"/>
  <c r="I962" i="9"/>
  <c r="I961" i="9"/>
  <c r="I960" i="9"/>
  <c r="I959" i="9"/>
  <c r="I958" i="9"/>
  <c r="I957" i="9"/>
  <c r="I956" i="9"/>
  <c r="I955" i="9"/>
  <c r="I954" i="9"/>
  <c r="I953" i="9"/>
  <c r="I952" i="9"/>
  <c r="I951" i="9"/>
  <c r="I950" i="9"/>
  <c r="I949" i="9"/>
  <c r="I948" i="9"/>
  <c r="I947" i="9"/>
  <c r="I946" i="9"/>
  <c r="I945" i="9"/>
  <c r="I944" i="9"/>
  <c r="I943" i="9"/>
  <c r="I942" i="9"/>
  <c r="I941" i="9"/>
  <c r="I940" i="9"/>
  <c r="I939" i="9"/>
  <c r="I938" i="9"/>
  <c r="I937" i="9"/>
  <c r="I936" i="9"/>
  <c r="I935" i="9"/>
  <c r="I934" i="9"/>
  <c r="I933" i="9"/>
  <c r="I932" i="9"/>
  <c r="I931" i="9"/>
  <c r="I930" i="9"/>
  <c r="I929" i="9"/>
  <c r="I928" i="9"/>
  <c r="I927" i="9"/>
  <c r="I926" i="9"/>
  <c r="I925" i="9"/>
  <c r="I924" i="9"/>
  <c r="I923" i="9"/>
  <c r="I922" i="9"/>
  <c r="I921" i="9"/>
  <c r="I920" i="9"/>
  <c r="I919" i="9"/>
  <c r="I918" i="9"/>
  <c r="I917" i="9"/>
  <c r="I916" i="9"/>
  <c r="I915" i="9"/>
  <c r="I914" i="9"/>
  <c r="I913" i="9"/>
  <c r="I912" i="9"/>
  <c r="I911" i="9"/>
  <c r="I910" i="9"/>
  <c r="I909" i="9"/>
  <c r="I908" i="9"/>
  <c r="I907" i="9"/>
  <c r="I906" i="9"/>
  <c r="I905" i="9"/>
  <c r="I904" i="9"/>
  <c r="I903" i="9"/>
  <c r="I902" i="9"/>
  <c r="I901" i="9"/>
  <c r="I900" i="9"/>
  <c r="I899" i="9"/>
  <c r="I898" i="9"/>
  <c r="I897" i="9"/>
  <c r="I896" i="9"/>
  <c r="I895" i="9"/>
  <c r="I894" i="9"/>
  <c r="I893" i="9"/>
  <c r="I892" i="9"/>
  <c r="I891" i="9"/>
  <c r="I890" i="9"/>
  <c r="I889" i="9"/>
  <c r="I888" i="9"/>
  <c r="I887" i="9"/>
  <c r="I886" i="9"/>
  <c r="I885" i="9"/>
  <c r="I884" i="9"/>
  <c r="I883" i="9"/>
  <c r="I882" i="9"/>
  <c r="I881" i="9"/>
  <c r="I880" i="9"/>
  <c r="I879" i="9"/>
  <c r="I878" i="9"/>
  <c r="I877" i="9"/>
  <c r="I876" i="9"/>
  <c r="I875" i="9"/>
  <c r="I874" i="9"/>
  <c r="I873" i="9"/>
  <c r="I872" i="9"/>
  <c r="I871" i="9"/>
  <c r="I870" i="9"/>
  <c r="I869" i="9"/>
  <c r="I868" i="9"/>
  <c r="I867" i="9"/>
  <c r="I866" i="9"/>
  <c r="I865" i="9"/>
  <c r="I864" i="9"/>
  <c r="I863" i="9"/>
  <c r="I862" i="9"/>
  <c r="I861" i="9"/>
  <c r="I860" i="9"/>
  <c r="I859" i="9"/>
  <c r="I858" i="9"/>
  <c r="I857" i="9"/>
  <c r="I856" i="9"/>
  <c r="I855" i="9"/>
  <c r="I854" i="9"/>
  <c r="I853" i="9"/>
  <c r="I852" i="9"/>
  <c r="I851" i="9"/>
  <c r="I850" i="9"/>
  <c r="I849" i="9"/>
  <c r="I848" i="9"/>
  <c r="I847" i="9"/>
  <c r="I846" i="9"/>
  <c r="I845" i="9"/>
  <c r="I844" i="9"/>
  <c r="I843" i="9"/>
  <c r="I842" i="9"/>
  <c r="I841" i="9"/>
  <c r="I840" i="9"/>
  <c r="I839" i="9"/>
  <c r="I838" i="9"/>
  <c r="I837" i="9"/>
  <c r="I836" i="9"/>
  <c r="I835" i="9"/>
  <c r="I834" i="9"/>
  <c r="I833" i="9"/>
  <c r="I832" i="9"/>
  <c r="I831" i="9"/>
  <c r="I830" i="9"/>
  <c r="I829" i="9"/>
  <c r="I828" i="9"/>
  <c r="I827" i="9"/>
  <c r="I826" i="9"/>
  <c r="I825" i="9"/>
  <c r="I824" i="9"/>
  <c r="I823" i="9"/>
  <c r="I822" i="9"/>
  <c r="I821" i="9"/>
  <c r="I820" i="9"/>
  <c r="I819" i="9"/>
  <c r="I818" i="9"/>
  <c r="I817" i="9"/>
  <c r="I816" i="9"/>
  <c r="I815" i="9"/>
  <c r="I814" i="9"/>
  <c r="I813" i="9"/>
  <c r="I812" i="9"/>
  <c r="I811" i="9"/>
  <c r="I810" i="9"/>
  <c r="I809" i="9"/>
  <c r="I808" i="9"/>
  <c r="I807" i="9"/>
  <c r="I806" i="9"/>
  <c r="I805" i="9"/>
  <c r="I804" i="9"/>
  <c r="I803" i="9"/>
  <c r="I802" i="9"/>
  <c r="I801" i="9"/>
  <c r="I800" i="9"/>
  <c r="I799" i="9"/>
  <c r="I798" i="9"/>
  <c r="I797" i="9"/>
  <c r="I796" i="9"/>
  <c r="I795" i="9"/>
  <c r="I794" i="9"/>
  <c r="I793" i="9"/>
  <c r="I792" i="9"/>
  <c r="I791" i="9"/>
  <c r="I790" i="9"/>
  <c r="I789" i="9"/>
  <c r="I788" i="9"/>
  <c r="I787" i="9"/>
  <c r="I786" i="9"/>
  <c r="I785" i="9"/>
  <c r="I784" i="9"/>
  <c r="I783" i="9"/>
  <c r="I782" i="9"/>
  <c r="I781" i="9"/>
  <c r="I780" i="9"/>
  <c r="I779" i="9"/>
  <c r="I778" i="9"/>
  <c r="I777" i="9"/>
  <c r="I776" i="9"/>
  <c r="I775" i="9"/>
  <c r="I774" i="9"/>
  <c r="I773" i="9"/>
  <c r="I772" i="9"/>
  <c r="I771" i="9"/>
  <c r="I770" i="9"/>
  <c r="I769" i="9"/>
  <c r="I768" i="9"/>
  <c r="I767" i="9"/>
  <c r="I766" i="9"/>
  <c r="I765" i="9"/>
  <c r="I764" i="9"/>
  <c r="I763" i="9"/>
  <c r="I762" i="9"/>
  <c r="I761" i="9"/>
  <c r="I760" i="9"/>
  <c r="I759" i="9"/>
  <c r="I758" i="9"/>
  <c r="I757" i="9"/>
  <c r="I756" i="9"/>
  <c r="I755" i="9"/>
  <c r="I754" i="9"/>
  <c r="I753" i="9"/>
  <c r="I752" i="9"/>
  <c r="I751" i="9"/>
  <c r="I750" i="9"/>
  <c r="I749" i="9"/>
  <c r="I748" i="9"/>
  <c r="I747" i="9"/>
  <c r="I746" i="9"/>
  <c r="I745" i="9"/>
  <c r="I744" i="9"/>
  <c r="I743" i="9"/>
  <c r="I742" i="9"/>
  <c r="I741" i="9"/>
  <c r="I740" i="9"/>
  <c r="I739" i="9"/>
  <c r="I738" i="9"/>
  <c r="I737" i="9"/>
  <c r="I736" i="9"/>
  <c r="I735" i="9"/>
  <c r="I734" i="9"/>
  <c r="I733" i="9"/>
  <c r="I732" i="9"/>
  <c r="I731" i="9"/>
  <c r="I730" i="9"/>
  <c r="I729" i="9"/>
  <c r="I728" i="9"/>
  <c r="I727" i="9"/>
  <c r="I726" i="9"/>
  <c r="I725" i="9"/>
  <c r="I724" i="9"/>
  <c r="I723" i="9"/>
  <c r="I722" i="9"/>
  <c r="I721" i="9"/>
  <c r="I720" i="9"/>
  <c r="I719" i="9"/>
  <c r="I718" i="9"/>
  <c r="I717" i="9"/>
  <c r="I716" i="9"/>
  <c r="I715" i="9"/>
  <c r="I714" i="9"/>
  <c r="I713" i="9"/>
  <c r="I712" i="9"/>
  <c r="I711" i="9"/>
  <c r="I710" i="9"/>
  <c r="I709" i="9"/>
  <c r="I708" i="9"/>
  <c r="I707" i="9"/>
  <c r="I706" i="9"/>
  <c r="I705" i="9"/>
  <c r="I704" i="9"/>
  <c r="I703" i="9"/>
  <c r="I702" i="9"/>
  <c r="I701" i="9"/>
  <c r="I700" i="9"/>
  <c r="I699" i="9"/>
  <c r="I698" i="9"/>
  <c r="I697" i="9"/>
  <c r="I696" i="9"/>
  <c r="I695" i="9"/>
  <c r="I694" i="9"/>
  <c r="I693" i="9"/>
  <c r="I692" i="9"/>
  <c r="I691" i="9"/>
  <c r="I690" i="9"/>
  <c r="I689" i="9"/>
  <c r="I688" i="9"/>
  <c r="I687" i="9"/>
  <c r="I686" i="9"/>
  <c r="I685" i="9"/>
  <c r="I684" i="9"/>
  <c r="I683" i="9"/>
  <c r="I682" i="9"/>
  <c r="I681" i="9"/>
  <c r="I680" i="9"/>
  <c r="I679" i="9"/>
  <c r="I678" i="9"/>
  <c r="I677" i="9"/>
  <c r="I676" i="9"/>
  <c r="I675" i="9"/>
  <c r="I674" i="9"/>
  <c r="I673" i="9"/>
  <c r="I672" i="9"/>
  <c r="I671" i="9"/>
  <c r="I670" i="9"/>
  <c r="I669" i="9"/>
  <c r="I668" i="9"/>
  <c r="I667" i="9"/>
  <c r="I666" i="9"/>
  <c r="I665" i="9"/>
  <c r="I664" i="9"/>
  <c r="I663" i="9"/>
  <c r="I662" i="9"/>
  <c r="I661" i="9"/>
  <c r="I660" i="9"/>
  <c r="I659" i="9"/>
  <c r="I658" i="9"/>
  <c r="I657" i="9"/>
  <c r="I656" i="9"/>
  <c r="I655" i="9"/>
  <c r="I654" i="9"/>
  <c r="I653" i="9"/>
  <c r="I652" i="9"/>
  <c r="I651" i="9"/>
  <c r="I650" i="9"/>
  <c r="I649" i="9"/>
  <c r="I648" i="9"/>
  <c r="I647" i="9"/>
  <c r="I646" i="9"/>
  <c r="I645" i="9"/>
  <c r="I644" i="9"/>
  <c r="I643" i="9"/>
  <c r="I642" i="9"/>
  <c r="I641" i="9"/>
  <c r="I640" i="9"/>
  <c r="I639" i="9"/>
  <c r="I638" i="9"/>
  <c r="I637" i="9"/>
  <c r="I636" i="9"/>
  <c r="I635" i="9"/>
  <c r="I634" i="9"/>
  <c r="I633" i="9"/>
  <c r="I632" i="9"/>
  <c r="I631" i="9"/>
  <c r="I630" i="9"/>
  <c r="I629" i="9"/>
  <c r="I628" i="9"/>
  <c r="I627" i="9"/>
  <c r="I626" i="9"/>
  <c r="I625" i="9"/>
  <c r="I624" i="9"/>
  <c r="I623" i="9"/>
  <c r="I622" i="9"/>
  <c r="I621" i="9"/>
  <c r="I620" i="9"/>
  <c r="I619" i="9"/>
  <c r="I618" i="9"/>
  <c r="I617" i="9"/>
  <c r="I616" i="9"/>
  <c r="I615" i="9"/>
  <c r="I614" i="9"/>
  <c r="I613" i="9"/>
  <c r="I612" i="9"/>
  <c r="I611" i="9"/>
  <c r="I610" i="9"/>
  <c r="I609" i="9"/>
  <c r="I608" i="9"/>
  <c r="I607" i="9"/>
  <c r="I606" i="9"/>
  <c r="I605" i="9"/>
  <c r="I604" i="9"/>
  <c r="I603" i="9"/>
  <c r="I602" i="9"/>
  <c r="I601" i="9"/>
  <c r="I600" i="9"/>
  <c r="I599" i="9"/>
  <c r="I598" i="9"/>
  <c r="I597" i="9"/>
  <c r="I596" i="9"/>
  <c r="I595" i="9"/>
  <c r="I594" i="9"/>
  <c r="I593" i="9"/>
  <c r="I592" i="9"/>
  <c r="I591" i="9"/>
  <c r="I590" i="9"/>
  <c r="I589" i="9"/>
  <c r="I588" i="9"/>
  <c r="I587" i="9"/>
  <c r="I586" i="9"/>
  <c r="I585" i="9"/>
  <c r="I584" i="9"/>
  <c r="I583" i="9"/>
  <c r="I582" i="9"/>
  <c r="I581" i="9"/>
  <c r="I580" i="9"/>
  <c r="I579" i="9"/>
  <c r="I578" i="9"/>
  <c r="I577" i="9"/>
  <c r="I576" i="9"/>
  <c r="I575" i="9"/>
  <c r="I574" i="9"/>
  <c r="I573" i="9"/>
  <c r="I572" i="9"/>
  <c r="I571" i="9"/>
  <c r="I570" i="9"/>
  <c r="I569" i="9"/>
  <c r="I568" i="9"/>
  <c r="I567" i="9"/>
  <c r="I566" i="9"/>
  <c r="I565" i="9"/>
  <c r="I564" i="9"/>
  <c r="I563" i="9"/>
  <c r="I562" i="9"/>
  <c r="I561" i="9"/>
  <c r="I560" i="9"/>
  <c r="I559" i="9"/>
  <c r="I558" i="9"/>
  <c r="I557" i="9"/>
  <c r="I556" i="9"/>
  <c r="I555" i="9"/>
  <c r="I554" i="9"/>
  <c r="I553" i="9"/>
  <c r="I552" i="9"/>
  <c r="I551" i="9"/>
  <c r="I550" i="9"/>
  <c r="I549" i="9"/>
  <c r="I548" i="9"/>
  <c r="I547" i="9"/>
  <c r="I546" i="9"/>
  <c r="I545" i="9"/>
  <c r="I544" i="9"/>
  <c r="I543" i="9"/>
  <c r="I542" i="9"/>
  <c r="I541" i="9"/>
  <c r="I540" i="9"/>
  <c r="I539" i="9"/>
  <c r="I538" i="9"/>
  <c r="I537" i="9"/>
  <c r="I536" i="9"/>
  <c r="I535" i="9"/>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I491" i="9"/>
  <c r="I490" i="9"/>
  <c r="I489" i="9"/>
  <c r="I488" i="9"/>
  <c r="I487" i="9"/>
  <c r="I486" i="9"/>
  <c r="I485" i="9"/>
  <c r="I484" i="9"/>
  <c r="I483" i="9"/>
  <c r="I482" i="9"/>
  <c r="I481" i="9"/>
  <c r="I480" i="9"/>
  <c r="I479" i="9"/>
  <c r="I478" i="9"/>
  <c r="I477" i="9"/>
  <c r="I476" i="9"/>
  <c r="I475" i="9"/>
  <c r="I474" i="9"/>
  <c r="I473" i="9"/>
  <c r="I472" i="9"/>
  <c r="I471" i="9"/>
  <c r="I470" i="9"/>
  <c r="I469" i="9"/>
  <c r="I468" i="9"/>
  <c r="I467" i="9"/>
  <c r="I466" i="9"/>
  <c r="I465" i="9"/>
  <c r="I464" i="9"/>
  <c r="I463" i="9"/>
  <c r="I462" i="9"/>
  <c r="I461" i="9"/>
  <c r="I460" i="9"/>
  <c r="I459" i="9"/>
  <c r="I458" i="9"/>
  <c r="I457" i="9"/>
  <c r="I456" i="9"/>
  <c r="I455" i="9"/>
  <c r="I454" i="9"/>
  <c r="I453" i="9"/>
  <c r="I452" i="9"/>
  <c r="I451" i="9"/>
  <c r="I450" i="9"/>
  <c r="I449" i="9"/>
  <c r="I448" i="9"/>
  <c r="I447" i="9"/>
  <c r="I446" i="9"/>
  <c r="I445" i="9"/>
  <c r="I444" i="9"/>
  <c r="I443" i="9"/>
  <c r="I442" i="9"/>
  <c r="I441" i="9"/>
  <c r="I440" i="9"/>
  <c r="I439" i="9"/>
  <c r="I438" i="9"/>
  <c r="I437" i="9"/>
  <c r="I436" i="9"/>
  <c r="I435" i="9"/>
  <c r="I434" i="9"/>
  <c r="I433" i="9"/>
  <c r="I432" i="9"/>
  <c r="I431" i="9"/>
  <c r="I430" i="9"/>
  <c r="I429" i="9"/>
  <c r="I428" i="9"/>
  <c r="I427" i="9"/>
  <c r="I426" i="9"/>
  <c r="I425" i="9"/>
  <c r="I424" i="9"/>
  <c r="I423" i="9"/>
  <c r="I422" i="9"/>
  <c r="I421" i="9"/>
  <c r="I420" i="9"/>
  <c r="I419" i="9"/>
  <c r="I418" i="9"/>
  <c r="I417" i="9"/>
  <c r="I416" i="9"/>
  <c r="I415" i="9"/>
  <c r="I414" i="9"/>
  <c r="I413" i="9"/>
  <c r="I412" i="9"/>
  <c r="I411" i="9"/>
  <c r="I410" i="9"/>
  <c r="I409" i="9"/>
  <c r="I408" i="9"/>
  <c r="I407" i="9"/>
  <c r="I406" i="9"/>
  <c r="I405" i="9"/>
  <c r="I404" i="9"/>
  <c r="I403" i="9"/>
  <c r="I402" i="9"/>
  <c r="I401" i="9"/>
  <c r="I400" i="9"/>
  <c r="I399" i="9"/>
  <c r="I398" i="9"/>
  <c r="I397" i="9"/>
  <c r="I396" i="9"/>
  <c r="I395" i="9"/>
  <c r="I394" i="9"/>
  <c r="I393" i="9"/>
  <c r="I392" i="9"/>
  <c r="I391" i="9"/>
  <c r="I390" i="9"/>
  <c r="I389" i="9"/>
  <c r="I388" i="9"/>
  <c r="I387" i="9"/>
  <c r="I386" i="9"/>
  <c r="I385" i="9"/>
  <c r="I384" i="9"/>
  <c r="I383" i="9"/>
  <c r="I382" i="9"/>
  <c r="I381" i="9"/>
  <c r="I380" i="9"/>
  <c r="I379" i="9"/>
  <c r="I378" i="9"/>
  <c r="I377" i="9"/>
  <c r="I376" i="9"/>
  <c r="I375" i="9"/>
  <c r="I374" i="9"/>
  <c r="I373" i="9"/>
  <c r="I372" i="9"/>
  <c r="I371" i="9"/>
  <c r="I370" i="9"/>
  <c r="I369" i="9"/>
  <c r="I368" i="9"/>
  <c r="I367" i="9"/>
  <c r="I366" i="9"/>
  <c r="I365" i="9"/>
  <c r="I364" i="9"/>
  <c r="I363" i="9"/>
  <c r="I362" i="9"/>
  <c r="I361" i="9"/>
  <c r="I360" i="9"/>
  <c r="I359" i="9"/>
  <c r="I358" i="9"/>
  <c r="I357" i="9"/>
  <c r="I356" i="9"/>
  <c r="I355" i="9"/>
  <c r="I354" i="9"/>
  <c r="I353" i="9"/>
  <c r="I352" i="9"/>
  <c r="I351" i="9"/>
  <c r="I350" i="9"/>
  <c r="I349" i="9"/>
  <c r="I348" i="9"/>
  <c r="I347" i="9"/>
  <c r="I346" i="9"/>
  <c r="I345" i="9"/>
  <c r="I344" i="9"/>
  <c r="I343" i="9"/>
  <c r="I342" i="9"/>
  <c r="I341" i="9"/>
  <c r="I340" i="9"/>
  <c r="I339" i="9"/>
  <c r="I338" i="9"/>
  <c r="I337" i="9"/>
  <c r="I336" i="9"/>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I281" i="9"/>
  <c r="I280" i="9"/>
  <c r="I279" i="9"/>
  <c r="I278" i="9"/>
  <c r="I277" i="9"/>
  <c r="I276" i="9"/>
  <c r="I275" i="9"/>
  <c r="I274" i="9"/>
  <c r="I273" i="9"/>
  <c r="I272" i="9"/>
  <c r="I271" i="9"/>
  <c r="I270" i="9"/>
  <c r="I269" i="9"/>
  <c r="I268" i="9"/>
  <c r="I267" i="9"/>
  <c r="I266" i="9"/>
  <c r="I265" i="9"/>
  <c r="I264" i="9"/>
  <c r="I263" i="9"/>
  <c r="I262" i="9"/>
  <c r="I261" i="9"/>
  <c r="I260" i="9"/>
  <c r="I259" i="9"/>
  <c r="I258" i="9"/>
  <c r="I257" i="9"/>
  <c r="I256" i="9"/>
  <c r="I255" i="9"/>
  <c r="I254" i="9"/>
  <c r="I253" i="9"/>
  <c r="I252" i="9"/>
  <c r="I251" i="9"/>
  <c r="I250" i="9"/>
  <c r="I249" i="9"/>
  <c r="I248" i="9"/>
  <c r="I247" i="9"/>
  <c r="I246" i="9"/>
  <c r="I245" i="9"/>
  <c r="I244" i="9"/>
  <c r="I243" i="9"/>
  <c r="I242" i="9"/>
  <c r="I241" i="9"/>
  <c r="I240" i="9"/>
  <c r="I239" i="9"/>
  <c r="I238" i="9"/>
  <c r="I237" i="9"/>
  <c r="I236" i="9"/>
  <c r="I235" i="9"/>
  <c r="I234" i="9"/>
  <c r="I233" i="9"/>
  <c r="I232" i="9"/>
  <c r="I231" i="9"/>
  <c r="I230" i="9"/>
  <c r="I229" i="9"/>
  <c r="I228" i="9"/>
  <c r="I227" i="9"/>
  <c r="I226" i="9"/>
  <c r="I225" i="9"/>
  <c r="I224" i="9"/>
  <c r="I223" i="9"/>
  <c r="I222" i="9"/>
  <c r="I221" i="9"/>
  <c r="I220" i="9"/>
  <c r="I219" i="9"/>
  <c r="I218" i="9"/>
  <c r="I217" i="9"/>
  <c r="I216" i="9"/>
  <c r="I215" i="9"/>
  <c r="I214" i="9"/>
  <c r="I213" i="9"/>
  <c r="I212" i="9"/>
  <c r="I211" i="9"/>
  <c r="I210" i="9"/>
  <c r="I209" i="9"/>
  <c r="I208" i="9"/>
  <c r="I207" i="9"/>
  <c r="I206" i="9"/>
  <c r="I205" i="9"/>
  <c r="I204" i="9"/>
  <c r="I203" i="9"/>
  <c r="I202" i="9"/>
  <c r="I201" i="9"/>
  <c r="I200" i="9"/>
  <c r="I199" i="9"/>
  <c r="I198" i="9"/>
  <c r="I197" i="9"/>
  <c r="I196" i="9"/>
  <c r="I195" i="9"/>
  <c r="I194" i="9"/>
  <c r="I193" i="9"/>
  <c r="I192" i="9"/>
  <c r="I191" i="9"/>
  <c r="I190" i="9"/>
  <c r="I189" i="9"/>
  <c r="I188" i="9"/>
  <c r="I187" i="9"/>
  <c r="I186" i="9"/>
  <c r="I185" i="9"/>
  <c r="I184" i="9"/>
  <c r="I183" i="9"/>
  <c r="I182" i="9"/>
  <c r="I181" i="9"/>
  <c r="I180" i="9"/>
  <c r="I179" i="9"/>
  <c r="I178" i="9"/>
  <c r="I177" i="9"/>
  <c r="I176" i="9"/>
  <c r="I175" i="9"/>
  <c r="I174" i="9"/>
  <c r="I173" i="9"/>
  <c r="I172" i="9"/>
  <c r="I171" i="9"/>
  <c r="I170" i="9"/>
  <c r="I169" i="9"/>
  <c r="I168" i="9"/>
  <c r="I167" i="9"/>
  <c r="I166" i="9"/>
  <c r="I165" i="9"/>
  <c r="I164" i="9"/>
  <c r="I16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I6" i="9"/>
  <c r="I5" i="9"/>
  <c r="I4" i="9"/>
  <c r="I3" i="9"/>
  <c r="I2" i="9"/>
  <c r="D84" i="12"/>
</calcChain>
</file>

<file path=xl/connections.xml><?xml version="1.0" encoding="utf-8"?>
<connections xmlns="http://schemas.openxmlformats.org/spreadsheetml/2006/main">
  <connection id="1" keepAlive="1" name="Query - Merge1" description="Connection to the 'Merge1' query in the workbook." type="5" refreshedVersion="6" background="1" saveData="1">
    <dbPr connection="Provider=Microsoft.Mashup.OleDb.1;Data Source=$Workbook$;Location=Merge1;Extended Properties=&quot;&quot;" command="SELECT * FROM [Merge1]"/>
  </connection>
  <connection id="2"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3" keepAlive="1" name="Query - Table18" description="Connection to the 'Table18' query in the workbook." type="5" refreshedVersion="6" background="1" saveData="1">
    <dbPr connection="Provider=Microsoft.Mashup.OleDb.1;Data Source=$Workbook$;Location=Table18;Extended Properties=&quot;&quot;" command="SELECT * FROM [Table18]"/>
  </connection>
  <connection id="4" keepAlive="1" name="Query - Table3" description="Connection to the 'Table3' query in the workbook." type="5" refreshedVersion="6" background="1" saveData="1">
    <dbPr connection="Provider=Microsoft.Mashup.OleDb.1;Data Source=$Workbook$;Location=Table3;Extended Properties=&quot;&quot;" command="SELECT * FROM [Table3]"/>
  </connection>
  <connection id="5" keepAlive="1" name="Query - Table8" description="Connection to the 'Table8' query in the workbook." type="5" refreshedVersion="6" background="1" saveData="1">
    <dbPr connection="Provider=Microsoft.Mashup.OleDb.1;Data Source=$Workbook$;Location=Table8;Extended Properties=&quot;&quot;" command="SELECT * FROM [Table8]"/>
  </connection>
  <connection id="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name="WorksheetConnection_retail_data_pakistan.xlsx!Merge2" type="102" refreshedVersion="6" minRefreshableVersion="5">
    <extLst>
      <ext xmlns:x15="http://schemas.microsoft.com/office/spreadsheetml/2010/11/main" uri="{DE250136-89BD-433C-8126-D09CA5730AF9}">
        <x15:connection id="Merge2-6c89b6ee-56d8-4859-93c3-c261989d617e">
          <x15:rangePr sourceName="_xlcn.WorksheetConnection_retail_data_pakistan.xlsxMerge21"/>
        </x15:connection>
      </ext>
    </extLst>
  </connection>
</connections>
</file>

<file path=xl/sharedStrings.xml><?xml version="1.0" encoding="utf-8"?>
<sst xmlns="http://schemas.openxmlformats.org/spreadsheetml/2006/main" count="8461" uniqueCount="1937">
  <si>
    <t>customer_id</t>
  </si>
  <si>
    <t>name</t>
  </si>
  <si>
    <t>email</t>
  </si>
  <si>
    <t>location</t>
  </si>
  <si>
    <t>signup_date</t>
  </si>
  <si>
    <t>Zain Khan</t>
  </si>
  <si>
    <t>zain.khan45@gmail.com</t>
  </si>
  <si>
    <t>Lahore</t>
  </si>
  <si>
    <t>2021-05-16</t>
  </si>
  <si>
    <t>Bilal Chaudhry</t>
  </si>
  <si>
    <t>bilal.chaudhry96@gmail.com</t>
  </si>
  <si>
    <t>Rawalpindi</t>
  </si>
  <si>
    <t>2024-02-25</t>
  </si>
  <si>
    <t>Hassan Zaidi</t>
  </si>
  <si>
    <t>hassan.zaidi64@gmail.com</t>
  </si>
  <si>
    <t>Karachi</t>
  </si>
  <si>
    <t>2020-03-06</t>
  </si>
  <si>
    <t>Hassan Butt</t>
  </si>
  <si>
    <t>hassan.butt39@gmail.com</t>
  </si>
  <si>
    <t>2022-10-31</t>
  </si>
  <si>
    <t>Ahmed Javed</t>
  </si>
  <si>
    <t>ahmed.javed35@gmail.com</t>
  </si>
  <si>
    <t>Multan</t>
  </si>
  <si>
    <t>2024-01-06</t>
  </si>
  <si>
    <t>Arif Mughal</t>
  </si>
  <si>
    <t>arif.mughal67@gmail.com</t>
  </si>
  <si>
    <t>Islamabad</t>
  </si>
  <si>
    <t>2023-04-21</t>
  </si>
  <si>
    <t>Muhammad Raja</t>
  </si>
  <si>
    <t>muhammad.raja99@gmail.com</t>
  </si>
  <si>
    <t>2022-05-15</t>
  </si>
  <si>
    <t>Hina Bhatti</t>
  </si>
  <si>
    <t>hina.bhatti37@gmail.com</t>
  </si>
  <si>
    <t>2024-04-12</t>
  </si>
  <si>
    <t>Hussain Sheikh</t>
  </si>
  <si>
    <t>hussain.sheikh58@gmail.com</t>
  </si>
  <si>
    <t>2020-07-17</t>
  </si>
  <si>
    <t>Nida Tahira</t>
  </si>
  <si>
    <t>nida.tahira43@gmail.com</t>
  </si>
  <si>
    <t>2024-07-10</t>
  </si>
  <si>
    <t>Khalid Javed</t>
  </si>
  <si>
    <t>khalid.javed25@gmail.com</t>
  </si>
  <si>
    <t>2022-02-14</t>
  </si>
  <si>
    <t>Rabia Tahira</t>
  </si>
  <si>
    <t>rabia.tahira56@gmail.com</t>
  </si>
  <si>
    <t>2023-03-28</t>
  </si>
  <si>
    <t>Fatima Malik</t>
  </si>
  <si>
    <t>fatima.malik94@gmail.com</t>
  </si>
  <si>
    <t>Peshawar</t>
  </si>
  <si>
    <t>2021-04-11</t>
  </si>
  <si>
    <t>Rabia Sheikh</t>
  </si>
  <si>
    <t>rabia.sheikh39@gmail.com</t>
  </si>
  <si>
    <t>Faisalabad</t>
  </si>
  <si>
    <t>2020-07-25</t>
  </si>
  <si>
    <t>Hina Shah</t>
  </si>
  <si>
    <t>hina.shah91@gmail.com</t>
  </si>
  <si>
    <t>2024-09-04</t>
  </si>
  <si>
    <t>Khadija Rana</t>
  </si>
  <si>
    <t>khadija.rana55@gmail.com</t>
  </si>
  <si>
    <t>2021-03-05</t>
  </si>
  <si>
    <t>Hina Sheikh</t>
  </si>
  <si>
    <t>hina.sheikh87@gmail.com</t>
  </si>
  <si>
    <t>2023-07-24</t>
  </si>
  <si>
    <t>Imran Raja</t>
  </si>
  <si>
    <t>imran.raja69@gmail.com</t>
  </si>
  <si>
    <t>2022-02-16</t>
  </si>
  <si>
    <t>Usman Qureshi</t>
  </si>
  <si>
    <t>usman.qureshi17@gmail.com</t>
  </si>
  <si>
    <t>2021-04-14</t>
  </si>
  <si>
    <t>Ali Qureshi</t>
  </si>
  <si>
    <t>ali.qureshi61@gmail.com</t>
  </si>
  <si>
    <t>2021-07-02</t>
  </si>
  <si>
    <t>Hamza Zaidi</t>
  </si>
  <si>
    <t>hamza.zaidi50@gmail.com</t>
  </si>
  <si>
    <t>2021-03-11</t>
  </si>
  <si>
    <t>Shoaib Gill</t>
  </si>
  <si>
    <t>shoaib.gill92@gmail.com</t>
  </si>
  <si>
    <t>2022-07-28</t>
  </si>
  <si>
    <t>Sana Bhatti</t>
  </si>
  <si>
    <t>sana.bhatti41@gmail.com</t>
  </si>
  <si>
    <t>2024-03-05</t>
  </si>
  <si>
    <t>Sana Zaidi</t>
  </si>
  <si>
    <t>sana.zaidi64@gmail.com</t>
  </si>
  <si>
    <t>2023-04-10</t>
  </si>
  <si>
    <t>Sara Mughal</t>
  </si>
  <si>
    <t>sara.mughal27@gmail.com</t>
  </si>
  <si>
    <t>2022-11-09</t>
  </si>
  <si>
    <t>Hassan Malik</t>
  </si>
  <si>
    <t>hassan.malik24@gmail.com</t>
  </si>
  <si>
    <t>2020-11-09</t>
  </si>
  <si>
    <t>Khadija Mirza</t>
  </si>
  <si>
    <t>khadija.mirza86@gmail.com</t>
  </si>
  <si>
    <t>2020-05-10</t>
  </si>
  <si>
    <t>Nawaz Tahira</t>
  </si>
  <si>
    <t>nawaz.tahira69@gmail.com</t>
  </si>
  <si>
    <t>2022-12-19</t>
  </si>
  <si>
    <t>Muhammad Chaudhry</t>
  </si>
  <si>
    <t>muhammad.chaudhry97@gmail.com</t>
  </si>
  <si>
    <t>2023-01-04</t>
  </si>
  <si>
    <t>Hina Qureshi</t>
  </si>
  <si>
    <t>hina.qureshi24@gmail.com</t>
  </si>
  <si>
    <t>2021-08-24</t>
  </si>
  <si>
    <t>Khadija Shah</t>
  </si>
  <si>
    <t>khadija.shah10@gmail.com</t>
  </si>
  <si>
    <t>2024-01-18</t>
  </si>
  <si>
    <t>Sana Nawaz</t>
  </si>
  <si>
    <t>sana.nawaz32@gmail.com</t>
  </si>
  <si>
    <t>2022-11-05</t>
  </si>
  <si>
    <t>Shahzad Nawaz</t>
  </si>
  <si>
    <t>shahzad.nawaz87@gmail.com</t>
  </si>
  <si>
    <t>2021-02-11</t>
  </si>
  <si>
    <t>Sara Raja</t>
  </si>
  <si>
    <t>sara.raja79@gmail.com</t>
  </si>
  <si>
    <t>2024-05-13</t>
  </si>
  <si>
    <t>Muhammad Tahira</t>
  </si>
  <si>
    <t>muhammad.tahira51@gmail.com</t>
  </si>
  <si>
    <t>2022-09-27</t>
  </si>
  <si>
    <t>Zain Rana</t>
  </si>
  <si>
    <t>zain.rana49@gmail.com</t>
  </si>
  <si>
    <t>2021-05-05</t>
  </si>
  <si>
    <t>Imran Zaidi</t>
  </si>
  <si>
    <t>imran.zaidi20@gmail.com</t>
  </si>
  <si>
    <t>2020-06-24</t>
  </si>
  <si>
    <t>Shoaib Sheikh</t>
  </si>
  <si>
    <t>shoaib.sheikh78@gmail.com</t>
  </si>
  <si>
    <t>2024-04-17</t>
  </si>
  <si>
    <t>Bilal Hashmi</t>
  </si>
  <si>
    <t>bilal.hashmi80@gmail.com</t>
  </si>
  <si>
    <t>2020-12-04</t>
  </si>
  <si>
    <t>Rizwan Tahira</t>
  </si>
  <si>
    <t>rizwan.tahira64@gmail.com</t>
  </si>
  <si>
    <t>2021-03-09</t>
  </si>
  <si>
    <t>Saad Abbasi</t>
  </si>
  <si>
    <t>saad.abbasi61@gmail.com</t>
  </si>
  <si>
    <t>2023-10-07</t>
  </si>
  <si>
    <t>Sara Shah</t>
  </si>
  <si>
    <t>sara.shah76@gmail.com</t>
  </si>
  <si>
    <t>2022-07-13</t>
  </si>
  <si>
    <t>Imran Mughal</t>
  </si>
  <si>
    <t>imran.mughal18@gmail.com</t>
  </si>
  <si>
    <t>2021-11-23</t>
  </si>
  <si>
    <t>Usman Zaidi</t>
  </si>
  <si>
    <t>usman.zaidi38@gmail.com</t>
  </si>
  <si>
    <t>2020-01-15</t>
  </si>
  <si>
    <t>Ayesha Mughal</t>
  </si>
  <si>
    <t>ayesha.mughal18@gmail.com</t>
  </si>
  <si>
    <t>2020-03-05</t>
  </si>
  <si>
    <t>Amir Sheikh</t>
  </si>
  <si>
    <t>amir.sheikh75@gmail.com</t>
  </si>
  <si>
    <t>2021-05-02</t>
  </si>
  <si>
    <t>Shoaib Butt</t>
  </si>
  <si>
    <t>shoaib.butt79@gmail.com</t>
  </si>
  <si>
    <t>2020-09-27</t>
  </si>
  <si>
    <t>Mubashir Mughal</t>
  </si>
  <si>
    <t>mubashir.mughal70@gmail.com</t>
  </si>
  <si>
    <t>2024-07-11</t>
  </si>
  <si>
    <t>Saad Chaudhry</t>
  </si>
  <si>
    <t>saad.chaudhry22@gmail.com</t>
  </si>
  <si>
    <t>2023-09-11</t>
  </si>
  <si>
    <t>Nida Mirza</t>
  </si>
  <si>
    <t>nida.mirza62@gmail.com</t>
  </si>
  <si>
    <t>2022-08-14</t>
  </si>
  <si>
    <t>Ayesha Chaudhry</t>
  </si>
  <si>
    <t>ayesha.chaudhry17@gmail.com</t>
  </si>
  <si>
    <t>2022-04-04</t>
  </si>
  <si>
    <t>Amir Chaudhry</t>
  </si>
  <si>
    <t>amir.chaudhry41@gmail.com</t>
  </si>
  <si>
    <t>2021-01-27</t>
  </si>
  <si>
    <t>Danish Bhatti</t>
  </si>
  <si>
    <t>danish.bhatti64@gmail.com</t>
  </si>
  <si>
    <t>2021-01-10</t>
  </si>
  <si>
    <t>Khalid Mughal</t>
  </si>
  <si>
    <t>khalid.mughal19@gmail.com</t>
  </si>
  <si>
    <t>2022-06-26</t>
  </si>
  <si>
    <t>Hussain Malik</t>
  </si>
  <si>
    <t>hussain.malik93@gmail.com</t>
  </si>
  <si>
    <t>2023-01-12</t>
  </si>
  <si>
    <t>Muhammad Sheikh</t>
  </si>
  <si>
    <t>muhammad.sheikh40@gmail.com</t>
  </si>
  <si>
    <t>2020-12-06</t>
  </si>
  <si>
    <t>Shoaib Hashmi</t>
  </si>
  <si>
    <t>shoaib.hashmi37@gmail.com</t>
  </si>
  <si>
    <t>2022-04-01</t>
  </si>
  <si>
    <t>Khadija Gill</t>
  </si>
  <si>
    <t>khadija.gill10@gmail.com</t>
  </si>
  <si>
    <t>2022-03-10</t>
  </si>
  <si>
    <t>Khalid Abbasi</t>
  </si>
  <si>
    <t>khalid.abbasi64@gmail.com</t>
  </si>
  <si>
    <t>2023-11-27</t>
  </si>
  <si>
    <t>Shoaib Bhatti</t>
  </si>
  <si>
    <t>shoaib.bhatti34@gmail.com</t>
  </si>
  <si>
    <t>2021-08-30</t>
  </si>
  <si>
    <t>Ayesha Zaidi</t>
  </si>
  <si>
    <t>ayesha.zaidi79@gmail.com</t>
  </si>
  <si>
    <t>2020-05-04</t>
  </si>
  <si>
    <t>Farhan Malik</t>
  </si>
  <si>
    <t>farhan.malik16@gmail.com</t>
  </si>
  <si>
    <t>2023-04-11</t>
  </si>
  <si>
    <t>Naeem Nawaz</t>
  </si>
  <si>
    <t>naeem.nawaz30@gmail.com</t>
  </si>
  <si>
    <t>2020-04-26</t>
  </si>
  <si>
    <t>Hassan Raja</t>
  </si>
  <si>
    <t>hassan.raja18@gmail.com</t>
  </si>
  <si>
    <t>2023-05-03</t>
  </si>
  <si>
    <t>Imran Gill</t>
  </si>
  <si>
    <t>imran.gill25@gmail.com</t>
  </si>
  <si>
    <t>2023-03-12</t>
  </si>
  <si>
    <t>Ali Tahira</t>
  </si>
  <si>
    <t>ali.tahira20@gmail.com</t>
  </si>
  <si>
    <t>2022-05-08</t>
  </si>
  <si>
    <t>Rizwan Qureshi</t>
  </si>
  <si>
    <t>rizwan.qureshi43@gmail.com</t>
  </si>
  <si>
    <t>2021-02-22</t>
  </si>
  <si>
    <t>Farhan Mughal</t>
  </si>
  <si>
    <t>farhan.mughal43@gmail.com</t>
  </si>
  <si>
    <t>2022-03-21</t>
  </si>
  <si>
    <t>Shahzad Shah</t>
  </si>
  <si>
    <t>shahzad.shah50@gmail.com</t>
  </si>
  <si>
    <t>2024-03-19</t>
  </si>
  <si>
    <t>Muhammad Shah</t>
  </si>
  <si>
    <t>muhammad.shah89@gmail.com</t>
  </si>
  <si>
    <t>2023-02-27</t>
  </si>
  <si>
    <t>Fatima Javed</t>
  </si>
  <si>
    <t>fatima.javed37@gmail.com</t>
  </si>
  <si>
    <t>2022-11-02</t>
  </si>
  <si>
    <t>Bilal Rana</t>
  </si>
  <si>
    <t>bilal.rana18@gmail.com</t>
  </si>
  <si>
    <t>2021-05-15</t>
  </si>
  <si>
    <t>Rabia Raja</t>
  </si>
  <si>
    <t>rabia.raja66@gmail.com</t>
  </si>
  <si>
    <t>2024-09-03</t>
  </si>
  <si>
    <t>Shahzad Tahira</t>
  </si>
  <si>
    <t>shahzad.tahira93@gmail.com</t>
  </si>
  <si>
    <t>Shahzad Chaudhry</t>
  </si>
  <si>
    <t>shahzad.chaudhry27@gmail.com</t>
  </si>
  <si>
    <t>2021-06-25</t>
  </si>
  <si>
    <t>Hussain Javed</t>
  </si>
  <si>
    <t>hussain.javed29@gmail.com</t>
  </si>
  <si>
    <t>2021-07-11</t>
  </si>
  <si>
    <t>Hamza Qureshi</t>
  </si>
  <si>
    <t>hamza.qureshi36@gmail.com</t>
  </si>
  <si>
    <t>2023-11-08</t>
  </si>
  <si>
    <t>sana.nawaz72@gmail.com</t>
  </si>
  <si>
    <t>2021-05-29</t>
  </si>
  <si>
    <t>Ayesha Sheikh</t>
  </si>
  <si>
    <t>ayesha.sheikh91@gmail.com</t>
  </si>
  <si>
    <t>2022-05-17</t>
  </si>
  <si>
    <t>Hina Malik</t>
  </si>
  <si>
    <t>hina.malik10@gmail.com</t>
  </si>
  <si>
    <t>2021-11-14</t>
  </si>
  <si>
    <t>Bilal Ansari</t>
  </si>
  <si>
    <t>bilal.ansari30@gmail.com</t>
  </si>
  <si>
    <t>2024-02-27</t>
  </si>
  <si>
    <t>Aslam Javed</t>
  </si>
  <si>
    <t>aslam.javed11@gmail.com</t>
  </si>
  <si>
    <t>2020-08-17</t>
  </si>
  <si>
    <t>Waleed Javed</t>
  </si>
  <si>
    <t>waleed.javed14@gmail.com</t>
  </si>
  <si>
    <t>2024-09-05</t>
  </si>
  <si>
    <t>Waleed Mirza</t>
  </si>
  <si>
    <t>waleed.mirza26@gmail.com</t>
  </si>
  <si>
    <t>2020-03-26</t>
  </si>
  <si>
    <t>Sara Malik</t>
  </si>
  <si>
    <t>sara.malik55@gmail.com</t>
  </si>
  <si>
    <t>2021-03-06</t>
  </si>
  <si>
    <t>Imran Chaudhry</t>
  </si>
  <si>
    <t>imran.chaudhry55@gmail.com</t>
  </si>
  <si>
    <t>2024-05-16</t>
  </si>
  <si>
    <t>Arif Tahira</t>
  </si>
  <si>
    <t>arif.tahira29@gmail.com</t>
  </si>
  <si>
    <t>2021-04-29</t>
  </si>
  <si>
    <t>Khadija Raja</t>
  </si>
  <si>
    <t>khadija.raja62@gmail.com</t>
  </si>
  <si>
    <t>2020-02-20</t>
  </si>
  <si>
    <t>Amir Mirza</t>
  </si>
  <si>
    <t>amir.mirza95@gmail.com</t>
  </si>
  <si>
    <t>2024-02-14</t>
  </si>
  <si>
    <t>Imran Ansari</t>
  </si>
  <si>
    <t>imran.ansari30@gmail.com</t>
  </si>
  <si>
    <t>2024-05-31</t>
  </si>
  <si>
    <t>Hussain Gill</t>
  </si>
  <si>
    <t>hussain.gill14@gmail.com</t>
  </si>
  <si>
    <t>2022-08-21</t>
  </si>
  <si>
    <t>Saad Shah</t>
  </si>
  <si>
    <t>saad.shah54@gmail.com</t>
  </si>
  <si>
    <t>2021-09-17</t>
  </si>
  <si>
    <t>Usman Mughal</t>
  </si>
  <si>
    <t>usman.mughal13@gmail.com</t>
  </si>
  <si>
    <t>2023-09-13</t>
  </si>
  <si>
    <t>Javed Qureshi</t>
  </si>
  <si>
    <t>javed.qureshi45@gmail.com</t>
  </si>
  <si>
    <t>2020-05-22</t>
  </si>
  <si>
    <t>Hina Rana</t>
  </si>
  <si>
    <t>hina.rana92@gmail.com</t>
  </si>
  <si>
    <t>Amir Khan</t>
  </si>
  <si>
    <t>amir.khan24@gmail.com</t>
  </si>
  <si>
    <t>2021-06-18</t>
  </si>
  <si>
    <t>Sana Malik</t>
  </si>
  <si>
    <t>sana.malik23@gmail.com</t>
  </si>
  <si>
    <t>2023-05-06</t>
  </si>
  <si>
    <t>Nida Qureshi</t>
  </si>
  <si>
    <t>nida.qureshi65@gmail.com</t>
  </si>
  <si>
    <t>2023-05-26</t>
  </si>
  <si>
    <t>Zain Gill</t>
  </si>
  <si>
    <t>zain.gill83@gmail.com</t>
  </si>
  <si>
    <t>2021-01-24</t>
  </si>
  <si>
    <t>Ali Mirza</t>
  </si>
  <si>
    <t>ali.mirza10@gmail.com</t>
  </si>
  <si>
    <t>2022-11-30</t>
  </si>
  <si>
    <t>Saad Rana</t>
  </si>
  <si>
    <t>saad.rana65@gmail.com</t>
  </si>
  <si>
    <t>2020-05-23</t>
  </si>
  <si>
    <t>Amir Tahira</t>
  </si>
  <si>
    <t>amir.tahira50@gmail.com</t>
  </si>
  <si>
    <t>2023-09-20</t>
  </si>
  <si>
    <t>Zain Abbasi</t>
  </si>
  <si>
    <t>zain.abbasi74@gmail.com</t>
  </si>
  <si>
    <t>2021-09-25</t>
  </si>
  <si>
    <t>Arif Qureshi</t>
  </si>
  <si>
    <t>arif.qureshi61@gmail.com</t>
  </si>
  <si>
    <t>2023-11-28</t>
  </si>
  <si>
    <t>Bilal Butt</t>
  </si>
  <si>
    <t>bilal.butt63@gmail.com</t>
  </si>
  <si>
    <t>2023-09-23</t>
  </si>
  <si>
    <t>Maryam Tahira</t>
  </si>
  <si>
    <t>maryam.tahira82@gmail.com</t>
  </si>
  <si>
    <t>2021-09-08</t>
  </si>
  <si>
    <t>Muhammad Abbasi</t>
  </si>
  <si>
    <t>muhammad.abbasi46@gmail.com</t>
  </si>
  <si>
    <t>Farhan Shah</t>
  </si>
  <si>
    <t>farhan.shah66@gmail.com</t>
  </si>
  <si>
    <t>2022-06-24</t>
  </si>
  <si>
    <t>Hamza Nawaz</t>
  </si>
  <si>
    <t>hamza.nawaz70@gmail.com</t>
  </si>
  <si>
    <t>2024-06-13</t>
  </si>
  <si>
    <t>Khadija Sheikh</t>
  </si>
  <si>
    <t>khadija.sheikh46@gmail.com</t>
  </si>
  <si>
    <t>2022-11-21</t>
  </si>
  <si>
    <t>amir.sheikh40@gmail.com</t>
  </si>
  <si>
    <t>2023-10-09</t>
  </si>
  <si>
    <t>Usman Butt</t>
  </si>
  <si>
    <t>usman.butt28@gmail.com</t>
  </si>
  <si>
    <t>Imran Hashmi</t>
  </si>
  <si>
    <t>imran.hashmi88@gmail.com</t>
  </si>
  <si>
    <t>2024-04-22</t>
  </si>
  <si>
    <t>Khalid Mirza</t>
  </si>
  <si>
    <t>khalid.mirza90@gmail.com</t>
  </si>
  <si>
    <t>2023-03-24</t>
  </si>
  <si>
    <t>Nawaz Hashmi</t>
  </si>
  <si>
    <t>nawaz.hashmi61@gmail.com</t>
  </si>
  <si>
    <t>2021-05-14</t>
  </si>
  <si>
    <t>muhammad.chaudhry64@gmail.com</t>
  </si>
  <si>
    <t>2021-03-24</t>
  </si>
  <si>
    <t>Rizwan Shah</t>
  </si>
  <si>
    <t>rizwan.shah16@gmail.com</t>
  </si>
  <si>
    <t>2023-02-15</t>
  </si>
  <si>
    <t>Zain Shah</t>
  </si>
  <si>
    <t>zain.shah27@gmail.com</t>
  </si>
  <si>
    <t>2024-06-29</t>
  </si>
  <si>
    <t>Rizwan Javed</t>
  </si>
  <si>
    <t>rizwan.javed86@gmail.com</t>
  </si>
  <si>
    <t>2021-10-11</t>
  </si>
  <si>
    <t>Danish Tahira</t>
  </si>
  <si>
    <t>danish.tahira74@gmail.com</t>
  </si>
  <si>
    <t>2022-05-23</t>
  </si>
  <si>
    <t>Danish Raja</t>
  </si>
  <si>
    <t>danish.raja70@gmail.com</t>
  </si>
  <si>
    <t>2022-07-10</t>
  </si>
  <si>
    <t>imran.ansari76@gmail.com</t>
  </si>
  <si>
    <t>2022-09-19</t>
  </si>
  <si>
    <t>imran.ansari66@gmail.com</t>
  </si>
  <si>
    <t>2020-06-07</t>
  </si>
  <si>
    <t>Rabia Mughal</t>
  </si>
  <si>
    <t>rabia.mughal44@gmail.com</t>
  </si>
  <si>
    <t>2021-11-18</t>
  </si>
  <si>
    <t>Hassan Bhatti</t>
  </si>
  <si>
    <t>hassan.bhatti29@gmail.com</t>
  </si>
  <si>
    <t>2021-04-18</t>
  </si>
  <si>
    <t>Waleed Butt</t>
  </si>
  <si>
    <t>waleed.butt18@gmail.com</t>
  </si>
  <si>
    <t>2022-04-29</t>
  </si>
  <si>
    <t>Amir Javed</t>
  </si>
  <si>
    <t>amir.javed69@gmail.com</t>
  </si>
  <si>
    <t>2022-05-01</t>
  </si>
  <si>
    <t>Hamza Mirza</t>
  </si>
  <si>
    <t>hamza.mirza59@gmail.com</t>
  </si>
  <si>
    <t>2024-04-25</t>
  </si>
  <si>
    <t>Ahmed Zaidi</t>
  </si>
  <si>
    <t>ahmed.zaidi58@gmail.com</t>
  </si>
  <si>
    <t>2022-09-03</t>
  </si>
  <si>
    <t>Nida Abbasi</t>
  </si>
  <si>
    <t>nida.abbasi59@gmail.com</t>
  </si>
  <si>
    <t>2024-09-07</t>
  </si>
  <si>
    <t>Usman Hashmi</t>
  </si>
  <si>
    <t>usman.hashmi38@gmail.com</t>
  </si>
  <si>
    <t>2021-07-12</t>
  </si>
  <si>
    <t>Shoaib Khan</t>
  </si>
  <si>
    <t>shoaib.khan59@gmail.com</t>
  </si>
  <si>
    <t>2021-11-19</t>
  </si>
  <si>
    <t>Javed Raja</t>
  </si>
  <si>
    <t>javed.raja69@gmail.com</t>
  </si>
  <si>
    <t>2020-09-18</t>
  </si>
  <si>
    <t>Ahmed Gill</t>
  </si>
  <si>
    <t>ahmed.gill85@gmail.com</t>
  </si>
  <si>
    <t>2023-03-01</t>
  </si>
  <si>
    <t>Ahmed Sheikh</t>
  </si>
  <si>
    <t>ahmed.sheikh92@gmail.com</t>
  </si>
  <si>
    <t>2022-05-27</t>
  </si>
  <si>
    <t>Khalid Raja</t>
  </si>
  <si>
    <t>khalid.raja16@gmail.com</t>
  </si>
  <si>
    <t>2021-06-16</t>
  </si>
  <si>
    <t>Farhan Butt</t>
  </si>
  <si>
    <t>farhan.butt68@gmail.com</t>
  </si>
  <si>
    <t>2021-10-31</t>
  </si>
  <si>
    <t>Nawaz Ansari</t>
  </si>
  <si>
    <t>nawaz.ansari63@gmail.com</t>
  </si>
  <si>
    <t>2021-05-31</t>
  </si>
  <si>
    <t>Hassan Hashmi</t>
  </si>
  <si>
    <t>hassan.hashmi12@gmail.com</t>
  </si>
  <si>
    <t>2024-03-14</t>
  </si>
  <si>
    <t>Ayesha Rana</t>
  </si>
  <si>
    <t>ayesha.rana38@gmail.com</t>
  </si>
  <si>
    <t>2023-08-24</t>
  </si>
  <si>
    <t>Ali Khan</t>
  </si>
  <si>
    <t>ali.khan41@gmail.com</t>
  </si>
  <si>
    <t>2021-02-12</t>
  </si>
  <si>
    <t>Ahmed Tahira</t>
  </si>
  <si>
    <t>ahmed.tahira29@gmail.com</t>
  </si>
  <si>
    <t>2021-05-03</t>
  </si>
  <si>
    <t>Mubashir Chaudhry</t>
  </si>
  <si>
    <t>mubashir.chaudhry82@gmail.com</t>
  </si>
  <si>
    <t>2021-03-22</t>
  </si>
  <si>
    <t>Sana Rana</t>
  </si>
  <si>
    <t>sana.rana31@gmail.com</t>
  </si>
  <si>
    <t>2023-05-25</t>
  </si>
  <si>
    <t>Zain Raja</t>
  </si>
  <si>
    <t>zain.raja49@gmail.com</t>
  </si>
  <si>
    <t>2020-08-09</t>
  </si>
  <si>
    <t>Ahmed Abbasi</t>
  </si>
  <si>
    <t>ahmed.abbasi83@gmail.com</t>
  </si>
  <si>
    <t>2023-10-19</t>
  </si>
  <si>
    <t>Javed Butt</t>
  </si>
  <si>
    <t>javed.butt19@gmail.com</t>
  </si>
  <si>
    <t>2023-04-27</t>
  </si>
  <si>
    <t>imran.chaudhry99@gmail.com</t>
  </si>
  <si>
    <t>2024-05-01</t>
  </si>
  <si>
    <t>Zain Zaidi</t>
  </si>
  <si>
    <t>zain.zaidi15@gmail.com</t>
  </si>
  <si>
    <t>2021-12-12</t>
  </si>
  <si>
    <t>Aslam Rana</t>
  </si>
  <si>
    <t>aslam.rana18@gmail.com</t>
  </si>
  <si>
    <t>amir.khan63@gmail.com</t>
  </si>
  <si>
    <t>2024-08-11</t>
  </si>
  <si>
    <t>Hussain Mirza</t>
  </si>
  <si>
    <t>hussain.mirza56@gmail.com</t>
  </si>
  <si>
    <t>2023-07-25</t>
  </si>
  <si>
    <t>Khalid Bhatti</t>
  </si>
  <si>
    <t>khalid.bhatti65@gmail.com</t>
  </si>
  <si>
    <t>2020-12-26</t>
  </si>
  <si>
    <t>Rizwan Ansari</t>
  </si>
  <si>
    <t>rizwan.ansari88@gmail.com</t>
  </si>
  <si>
    <t>2024-07-13</t>
  </si>
  <si>
    <t>Mubashir Shah</t>
  </si>
  <si>
    <t>mubashir.shah65@gmail.com</t>
  </si>
  <si>
    <t>2024-08-18</t>
  </si>
  <si>
    <t>hina.qureshi41@gmail.com</t>
  </si>
  <si>
    <t>2024-08-28</t>
  </si>
  <si>
    <t>hina.shah41@gmail.com</t>
  </si>
  <si>
    <t>2024-03-16</t>
  </si>
  <si>
    <t>Nawaz Qureshi</t>
  </si>
  <si>
    <t>nawaz.qureshi13@gmail.com</t>
  </si>
  <si>
    <t>2022-10-09</t>
  </si>
  <si>
    <t>Farhan Raja</t>
  </si>
  <si>
    <t>farhan.raja72@gmail.com</t>
  </si>
  <si>
    <t>2021-03-10</t>
  </si>
  <si>
    <t>Sana Qureshi</t>
  </si>
  <si>
    <t>sana.qureshi45@gmail.com</t>
  </si>
  <si>
    <t>2023-05-05</t>
  </si>
  <si>
    <t>Hina Javed</t>
  </si>
  <si>
    <t>hina.javed11@gmail.com</t>
  </si>
  <si>
    <t>2022-11-24</t>
  </si>
  <si>
    <t>Hassan Mughal</t>
  </si>
  <si>
    <t>hassan.mughal62@gmail.com</t>
  </si>
  <si>
    <t>imran.hashmi92@gmail.com</t>
  </si>
  <si>
    <t>2023-12-28</t>
  </si>
  <si>
    <t>Danish Khan</t>
  </si>
  <si>
    <t>danish.khan21@gmail.com</t>
  </si>
  <si>
    <t>2021-08-25</t>
  </si>
  <si>
    <t>Javed Mughal</t>
  </si>
  <si>
    <t>javed.mughal49@gmail.com</t>
  </si>
  <si>
    <t>2023-09-21</t>
  </si>
  <si>
    <t>Sara Hashmi</t>
  </si>
  <si>
    <t>sara.hashmi80@gmail.com</t>
  </si>
  <si>
    <t>2022-12-23</t>
  </si>
  <si>
    <t>aslam.javed52@gmail.com</t>
  </si>
  <si>
    <t>2021-12-21</t>
  </si>
  <si>
    <t>Khalid Ansari</t>
  </si>
  <si>
    <t>khalid.ansari49@gmail.com</t>
  </si>
  <si>
    <t>Zain Butt</t>
  </si>
  <si>
    <t>zain.butt50@gmail.com</t>
  </si>
  <si>
    <t>2020-09-01</t>
  </si>
  <si>
    <t>Maryam Butt</t>
  </si>
  <si>
    <t>maryam.butt37@gmail.com</t>
  </si>
  <si>
    <t>2024-02-21</t>
  </si>
  <si>
    <t>Hina Zaidi</t>
  </si>
  <si>
    <t>hina.zaidi77@gmail.com</t>
  </si>
  <si>
    <t>2023-05-07</t>
  </si>
  <si>
    <t>Hussain Butt</t>
  </si>
  <si>
    <t>hussain.butt47@gmail.com</t>
  </si>
  <si>
    <t>2021-04-10</t>
  </si>
  <si>
    <t>Maryam Abbasi</t>
  </si>
  <si>
    <t>maryam.abbasi11@gmail.com</t>
  </si>
  <si>
    <t>2023-12-21</t>
  </si>
  <si>
    <t>bilal.ansari15@gmail.com</t>
  </si>
  <si>
    <t>2020-04-21</t>
  </si>
  <si>
    <t>Rabia Bhatti</t>
  </si>
  <si>
    <t>rabia.bhatti91@gmail.com</t>
  </si>
  <si>
    <t>2024-03-21</t>
  </si>
  <si>
    <t>Hussain Khan</t>
  </si>
  <si>
    <t>hussain.khan83@gmail.com</t>
  </si>
  <si>
    <t>2021-08-05</t>
  </si>
  <si>
    <t>mubashir.shah53@gmail.com</t>
  </si>
  <si>
    <t>2021-01-12</t>
  </si>
  <si>
    <t>Sana Hashmi</t>
  </si>
  <si>
    <t>sana.hashmi24@gmail.com</t>
  </si>
  <si>
    <t>2024-08-10</t>
  </si>
  <si>
    <t>Javed Hashmi</t>
  </si>
  <si>
    <t>javed.hashmi19@gmail.com</t>
  </si>
  <si>
    <t>2023-03-27</t>
  </si>
  <si>
    <t>Ayesha Bhatti</t>
  </si>
  <si>
    <t>ayesha.bhatti29@gmail.com</t>
  </si>
  <si>
    <t>2024-07-19</t>
  </si>
  <si>
    <t>Shahzad Sheikh</t>
  </si>
  <si>
    <t>shahzad.sheikh41@gmail.com</t>
  </si>
  <si>
    <t>2020-08-30</t>
  </si>
  <si>
    <t>arif.tahira86@gmail.com</t>
  </si>
  <si>
    <t>2024-06-07</t>
  </si>
  <si>
    <t>Usman Nawaz</t>
  </si>
  <si>
    <t>usman.nawaz58@gmail.com</t>
  </si>
  <si>
    <t>2022-07-11</t>
  </si>
  <si>
    <t>Shahzad Zaidi</t>
  </si>
  <si>
    <t>shahzad.zaidi64@gmail.com</t>
  </si>
  <si>
    <t>Ayesha Tahira</t>
  </si>
  <si>
    <t>ayesha.tahira22@gmail.com</t>
  </si>
  <si>
    <t>2024-04-11</t>
  </si>
  <si>
    <t>Hamza Ansari</t>
  </si>
  <si>
    <t>hamza.ansari94@gmail.com</t>
  </si>
  <si>
    <t>2020-06-15</t>
  </si>
  <si>
    <t>imran.raja80@gmail.com</t>
  </si>
  <si>
    <t>2020-06-02</t>
  </si>
  <si>
    <t>Muhammad Mirza</t>
  </si>
  <si>
    <t>muhammad.mirza67@gmail.com</t>
  </si>
  <si>
    <t>2023-11-12</t>
  </si>
  <si>
    <t>Mubashir Abbasi</t>
  </si>
  <si>
    <t>mubashir.abbasi14@gmail.com</t>
  </si>
  <si>
    <t>2021-04-19</t>
  </si>
  <si>
    <t>Rabia Shah</t>
  </si>
  <si>
    <t>rabia.shah19@gmail.com</t>
  </si>
  <si>
    <t>sana.zaidi94@gmail.com</t>
  </si>
  <si>
    <t>2024-07-04</t>
  </si>
  <si>
    <t>Aslam Chaudhry</t>
  </si>
  <si>
    <t>aslam.chaudhry79@gmail.com</t>
  </si>
  <si>
    <t>2021-04-05</t>
  </si>
  <si>
    <t>Waleed Ansari</t>
  </si>
  <si>
    <t>waleed.ansari28@gmail.com</t>
  </si>
  <si>
    <t>2020-05-26</t>
  </si>
  <si>
    <t>Khadija Abbasi</t>
  </si>
  <si>
    <t>khadija.abbasi86@gmail.com</t>
  </si>
  <si>
    <t>2024-03-13</t>
  </si>
  <si>
    <t>rabia.shah25@gmail.com</t>
  </si>
  <si>
    <t>2022-08-17</t>
  </si>
  <si>
    <t>Shahzad Gill</t>
  </si>
  <si>
    <t>shahzad.gill44@gmail.com</t>
  </si>
  <si>
    <t>2022-10-21</t>
  </si>
  <si>
    <t>Shoaib Shah</t>
  </si>
  <si>
    <t>shoaib.shah20@gmail.com</t>
  </si>
  <si>
    <t>2023-05-09</t>
  </si>
  <si>
    <t>Aslam Qureshi</t>
  </si>
  <si>
    <t>aslam.qureshi87@gmail.com</t>
  </si>
  <si>
    <t>2021-05-27</t>
  </si>
  <si>
    <t>hassan.mughal96@gmail.com</t>
  </si>
  <si>
    <t>2024-09-08</t>
  </si>
  <si>
    <t>Ahmed Ansari</t>
  </si>
  <si>
    <t>ahmed.ansari83@gmail.com</t>
  </si>
  <si>
    <t>2020-03-23</t>
  </si>
  <si>
    <t>Maryam Hashmi</t>
  </si>
  <si>
    <t>maryam.hashmi76@gmail.com</t>
  </si>
  <si>
    <t>2023-08-27</t>
  </si>
  <si>
    <t>Hina Raja</t>
  </si>
  <si>
    <t>hina.raja84@gmail.com</t>
  </si>
  <si>
    <t>2022-06-11</t>
  </si>
  <si>
    <t>shoaib.sheikh70@gmail.com</t>
  </si>
  <si>
    <t>2021-12-13</t>
  </si>
  <si>
    <t>Amir Qureshi</t>
  </si>
  <si>
    <t>amir.qureshi95@gmail.com</t>
  </si>
  <si>
    <t>2020-08-02</t>
  </si>
  <si>
    <t>Khadija Qureshi</t>
  </si>
  <si>
    <t>khadija.qureshi62@gmail.com</t>
  </si>
  <si>
    <t>2023-11-21</t>
  </si>
  <si>
    <t>Rabia Gill</t>
  </si>
  <si>
    <t>rabia.gill80@gmail.com</t>
  </si>
  <si>
    <t>2020-03-16</t>
  </si>
  <si>
    <t>Hassan Qureshi</t>
  </si>
  <si>
    <t>hassan.qureshi42@gmail.com</t>
  </si>
  <si>
    <t>2021-10-24</t>
  </si>
  <si>
    <t>Javed Nawaz</t>
  </si>
  <si>
    <t>javed.nawaz10@gmail.com</t>
  </si>
  <si>
    <t>2023-09-08</t>
  </si>
  <si>
    <t>khalid.mirza16@gmail.com</t>
  </si>
  <si>
    <t>2021-01-19</t>
  </si>
  <si>
    <t>Sara Tahira</t>
  </si>
  <si>
    <t>sara.tahira73@gmail.com</t>
  </si>
  <si>
    <t>2023-07-04</t>
  </si>
  <si>
    <t>Ayesha Butt</t>
  </si>
  <si>
    <t>ayesha.butt44@gmail.com</t>
  </si>
  <si>
    <t>2023-01-29</t>
  </si>
  <si>
    <t>rabia.shah99@gmail.com</t>
  </si>
  <si>
    <t>ahmed.tahira40@gmail.com</t>
  </si>
  <si>
    <t>2023-12-24</t>
  </si>
  <si>
    <t>Shahzad Javed</t>
  </si>
  <si>
    <t>shahzad.javed11@gmail.com</t>
  </si>
  <si>
    <t>2023-02-05</t>
  </si>
  <si>
    <t>hassan.mughal24@gmail.com</t>
  </si>
  <si>
    <t>2022-08-03</t>
  </si>
  <si>
    <t>Waleed Hashmi</t>
  </si>
  <si>
    <t>waleed.hashmi47@gmail.com</t>
  </si>
  <si>
    <t>2022-11-08</t>
  </si>
  <si>
    <t>Hina Mirza</t>
  </si>
  <si>
    <t>hina.mirza71@gmail.com</t>
  </si>
  <si>
    <t>2022-08-25</t>
  </si>
  <si>
    <t>khalid.javed28@gmail.com</t>
  </si>
  <si>
    <t>2022-02-24</t>
  </si>
  <si>
    <t>Naeem Bhatti</t>
  </si>
  <si>
    <t>naeem.bhatti18@gmail.com</t>
  </si>
  <si>
    <t>2021-07-19</t>
  </si>
  <si>
    <t>arif.qureshi74@gmail.com</t>
  </si>
  <si>
    <t>2021-07-01</t>
  </si>
  <si>
    <t>muhammad.abbasi48@gmail.com</t>
  </si>
  <si>
    <t>2024-09-11</t>
  </si>
  <si>
    <t>shoaib.bhatti67@gmail.com</t>
  </si>
  <si>
    <t>2023-01-08</t>
  </si>
  <si>
    <t>nida.qureshi80@gmail.com</t>
  </si>
  <si>
    <t>Nawaz Shah</t>
  </si>
  <si>
    <t>nawaz.shah51@gmail.com</t>
  </si>
  <si>
    <t>2021-01-21</t>
  </si>
  <si>
    <t>imran.zaidi59@gmail.com</t>
  </si>
  <si>
    <t>2021-04-23</t>
  </si>
  <si>
    <t>Arif Malik</t>
  </si>
  <si>
    <t>arif.malik50@gmail.com</t>
  </si>
  <si>
    <t>Nawaz Gill</t>
  </si>
  <si>
    <t>nawaz.gill94@gmail.com</t>
  </si>
  <si>
    <t>2024-06-10</t>
  </si>
  <si>
    <t>waleed.hashmi14@gmail.com</t>
  </si>
  <si>
    <t>2020-09-15</t>
  </si>
  <si>
    <t>amir.chaudhry66@gmail.com</t>
  </si>
  <si>
    <t>2020-07-23</t>
  </si>
  <si>
    <t>Khalid Khan</t>
  </si>
  <si>
    <t>khalid.khan28@gmail.com</t>
  </si>
  <si>
    <t>2022-04-19</t>
  </si>
  <si>
    <t>Waleed Sheikh</t>
  </si>
  <si>
    <t>waleed.sheikh70@gmail.com</t>
  </si>
  <si>
    <t>2024-05-19</t>
  </si>
  <si>
    <t>amir.tahira98@gmail.com</t>
  </si>
  <si>
    <t>2022-03-25</t>
  </si>
  <si>
    <t>hassan.qureshi96@gmail.com</t>
  </si>
  <si>
    <t>2022-12-28</t>
  </si>
  <si>
    <t>Farhan Hashmi</t>
  </si>
  <si>
    <t>farhan.hashmi79@gmail.com</t>
  </si>
  <si>
    <t>2020-03-14</t>
  </si>
  <si>
    <t>Fatima Mughal</t>
  </si>
  <si>
    <t>fatima.mughal90@gmail.com</t>
  </si>
  <si>
    <t>2023-11-02</t>
  </si>
  <si>
    <t>Usman Sheikh</t>
  </si>
  <si>
    <t>usman.sheikh65@gmail.com</t>
  </si>
  <si>
    <t>2020-07-20</t>
  </si>
  <si>
    <t>Hussain Shah</t>
  </si>
  <si>
    <t>hussain.shah31@gmail.com</t>
  </si>
  <si>
    <t>2023-11-22</t>
  </si>
  <si>
    <t>Ahmed Malik</t>
  </si>
  <si>
    <t>ahmed.malik51@gmail.com</t>
  </si>
  <si>
    <t>2024-06-18</t>
  </si>
  <si>
    <t>Rabia Rana</t>
  </si>
  <si>
    <t>rabia.rana57@gmail.com</t>
  </si>
  <si>
    <t>2022-06-01</t>
  </si>
  <si>
    <t>Imran Nawaz</t>
  </si>
  <si>
    <t>imran.nawaz62@gmail.com</t>
  </si>
  <si>
    <t>2023-03-05</t>
  </si>
  <si>
    <t>Maryam Raja</t>
  </si>
  <si>
    <t>maryam.raja32@gmail.com</t>
  </si>
  <si>
    <t>2020-06-10</t>
  </si>
  <si>
    <t>nawaz.tahira97@gmail.com</t>
  </si>
  <si>
    <t>2021-05-08</t>
  </si>
  <si>
    <t>Waleed Mughal</t>
  </si>
  <si>
    <t>waleed.mughal69@gmail.com</t>
  </si>
  <si>
    <t>2023-07-30</t>
  </si>
  <si>
    <t>khalid.ansari95@gmail.com</t>
  </si>
  <si>
    <t>2020-01-20</t>
  </si>
  <si>
    <t>khalid.abbasi96@gmail.com</t>
  </si>
  <si>
    <t>2023-01-24</t>
  </si>
  <si>
    <t>Fatima Shah</t>
  </si>
  <si>
    <t>fatima.shah54@gmail.com</t>
  </si>
  <si>
    <t>2023-04-18</t>
  </si>
  <si>
    <t>Aslam Ansari</t>
  </si>
  <si>
    <t>aslam.ansari68@gmail.com</t>
  </si>
  <si>
    <t>2021-09-10</t>
  </si>
  <si>
    <t>nawaz.hashmi23@gmail.com</t>
  </si>
  <si>
    <t>2021-04-30</t>
  </si>
  <si>
    <t>Nida Zaidi</t>
  </si>
  <si>
    <t>nida.zaidi47@gmail.com</t>
  </si>
  <si>
    <t>2023-12-03</t>
  </si>
  <si>
    <t>ahmed.gill45@gmail.com</t>
  </si>
  <si>
    <t>2020-01-17</t>
  </si>
  <si>
    <t>ayesha.tahira73@gmail.com</t>
  </si>
  <si>
    <t>2024-09-01</t>
  </si>
  <si>
    <t>Usman Tahira</t>
  </si>
  <si>
    <t>usman.tahira55@gmail.com</t>
  </si>
  <si>
    <t>Saad Tahira</t>
  </si>
  <si>
    <t>saad.tahira42@gmail.com</t>
  </si>
  <si>
    <t>2023-10-20</t>
  </si>
  <si>
    <t>bilal.chaudhry90@gmail.com</t>
  </si>
  <si>
    <t>2023-08-16</t>
  </si>
  <si>
    <t>shahzad.shah14@gmail.com</t>
  </si>
  <si>
    <t>2023-04-01</t>
  </si>
  <si>
    <t>Bilal Sheikh</t>
  </si>
  <si>
    <t>bilal.sheikh47@gmail.com</t>
  </si>
  <si>
    <t>Arif Raja</t>
  </si>
  <si>
    <t>arif.raja35@gmail.com</t>
  </si>
  <si>
    <t>Sara Nawaz</t>
  </si>
  <si>
    <t>sara.nawaz74@gmail.com</t>
  </si>
  <si>
    <t>Khadija Ansari</t>
  </si>
  <si>
    <t>khadija.ansari71@gmail.com</t>
  </si>
  <si>
    <t>2024-07-09</t>
  </si>
  <si>
    <t>amir.chaudhry69@gmail.com</t>
  </si>
  <si>
    <t>2020-06-03</t>
  </si>
  <si>
    <t>Usman Gill</t>
  </si>
  <si>
    <t>usman.gill81@gmail.com</t>
  </si>
  <si>
    <t>2022-01-19</t>
  </si>
  <si>
    <t>Javed Khan</t>
  </si>
  <si>
    <t>javed.khan43@gmail.com</t>
  </si>
  <si>
    <t>2023-01-03</t>
  </si>
  <si>
    <t>Khalid Rana</t>
  </si>
  <si>
    <t>khalid.rana96@gmail.com</t>
  </si>
  <si>
    <t>sana.zaidi58@gmail.com</t>
  </si>
  <si>
    <t>Sara Chaudhry</t>
  </si>
  <si>
    <t>sara.chaudhry96@gmail.com</t>
  </si>
  <si>
    <t>ahmed.tahira81@gmail.com</t>
  </si>
  <si>
    <t>2021-11-02</t>
  </si>
  <si>
    <t>usman.sheikh91@gmail.com</t>
  </si>
  <si>
    <t>2024-08-14</t>
  </si>
  <si>
    <t>Shahzad Mirza</t>
  </si>
  <si>
    <t>shahzad.mirza24@gmail.com</t>
  </si>
  <si>
    <t>2020-10-13</t>
  </si>
  <si>
    <t>Ali Abbasi</t>
  </si>
  <si>
    <t>ali.abbasi73@gmail.com</t>
  </si>
  <si>
    <t>2020-08-25</t>
  </si>
  <si>
    <t>Imran Javed</t>
  </si>
  <si>
    <t>imran.javed27@gmail.com</t>
  </si>
  <si>
    <t>2022-03-06</t>
  </si>
  <si>
    <t>Sara Javed</t>
  </si>
  <si>
    <t>sara.javed63@gmail.com</t>
  </si>
  <si>
    <t>2023-04-17</t>
  </si>
  <si>
    <t>waleed.mirza93@gmail.com</t>
  </si>
  <si>
    <t>2020-07-21</t>
  </si>
  <si>
    <t>Shoaib Tahira</t>
  </si>
  <si>
    <t>shoaib.tahira62@gmail.com</t>
  </si>
  <si>
    <t>2021-07-26</t>
  </si>
  <si>
    <t>Sara Butt</t>
  </si>
  <si>
    <t>sara.butt66@gmail.com</t>
  </si>
  <si>
    <t>2022-06-29</t>
  </si>
  <si>
    <t>sara.chaudhry97@gmail.com</t>
  </si>
  <si>
    <t>2022-01-22</t>
  </si>
  <si>
    <t>Nida Malik</t>
  </si>
  <si>
    <t>nida.malik60@gmail.com</t>
  </si>
  <si>
    <t>zain.shah21@gmail.com</t>
  </si>
  <si>
    <t>2023-09-19</t>
  </si>
  <si>
    <t>ahmed.malik52@gmail.com</t>
  </si>
  <si>
    <t>2021-05-13</t>
  </si>
  <si>
    <t>Hamza Sheikh</t>
  </si>
  <si>
    <t>hamza.sheikh80@gmail.com</t>
  </si>
  <si>
    <t>2021-02-28</t>
  </si>
  <si>
    <t>Hamza Mughal</t>
  </si>
  <si>
    <t>hamza.mughal52@gmail.com</t>
  </si>
  <si>
    <t>2024-05-04</t>
  </si>
  <si>
    <t>Muhammad Ansari</t>
  </si>
  <si>
    <t>muhammad.ansari28@gmail.com</t>
  </si>
  <si>
    <t>2020-09-23</t>
  </si>
  <si>
    <t>Sana Raja</t>
  </si>
  <si>
    <t>sana.raja24@gmail.com</t>
  </si>
  <si>
    <t>2023-09-15</t>
  </si>
  <si>
    <t>Ahmed Bhatti</t>
  </si>
  <si>
    <t>ahmed.bhatti11@gmail.com</t>
  </si>
  <si>
    <t>2022-01-03</t>
  </si>
  <si>
    <t>imran.zaidi51@gmail.com</t>
  </si>
  <si>
    <t>2020-02-02</t>
  </si>
  <si>
    <t>sana.malik26@gmail.com</t>
  </si>
  <si>
    <t>2024-02-28</t>
  </si>
  <si>
    <t>Rizwan Chaudhry</t>
  </si>
  <si>
    <t>rizwan.chaudhry18@gmail.com</t>
  </si>
  <si>
    <t>2022-09-02</t>
  </si>
  <si>
    <t>sara.nawaz85@gmail.com</t>
  </si>
  <si>
    <t>2020-08-11</t>
  </si>
  <si>
    <t>Naeem Mughal</t>
  </si>
  <si>
    <t>naeem.mughal88@gmail.com</t>
  </si>
  <si>
    <t>2020-03-29</t>
  </si>
  <si>
    <t>Rizwan Abbasi</t>
  </si>
  <si>
    <t>rizwan.abbasi68@gmail.com</t>
  </si>
  <si>
    <t>2023-08-10</t>
  </si>
  <si>
    <t>Ayesha Hashmi</t>
  </si>
  <si>
    <t>ayesha.hashmi61@gmail.com</t>
  </si>
  <si>
    <t>Hussain Hashmi</t>
  </si>
  <si>
    <t>hussain.hashmi66@gmail.com</t>
  </si>
  <si>
    <t>2020-05-30</t>
  </si>
  <si>
    <t>Farhan Tahira</t>
  </si>
  <si>
    <t>farhan.tahira28@gmail.com</t>
  </si>
  <si>
    <t>2020-05-14</t>
  </si>
  <si>
    <t>Hina Tahira</t>
  </si>
  <si>
    <t>hina.tahira91@gmail.com</t>
  </si>
  <si>
    <t>2023-04-13</t>
  </si>
  <si>
    <t>Farhan Gill</t>
  </si>
  <si>
    <t>farhan.gill86@gmail.com</t>
  </si>
  <si>
    <t>2022-12-22</t>
  </si>
  <si>
    <t>Khalid Nawaz</t>
  </si>
  <si>
    <t>khalid.nawaz87@gmail.com</t>
  </si>
  <si>
    <t>2022-05-31</t>
  </si>
  <si>
    <t>Zain Javed</t>
  </si>
  <si>
    <t>zain.javed37@gmail.com</t>
  </si>
  <si>
    <t>2022-05-30</t>
  </si>
  <si>
    <t>Usman Mirza</t>
  </si>
  <si>
    <t>usman.mirza53@gmail.com</t>
  </si>
  <si>
    <t>2024-08-21</t>
  </si>
  <si>
    <t>Javed Mirza</t>
  </si>
  <si>
    <t>javed.mirza22@gmail.com</t>
  </si>
  <si>
    <t>2021-10-02</t>
  </si>
  <si>
    <t>Farhan Ansari</t>
  </si>
  <si>
    <t>farhan.ansari57@gmail.com</t>
  </si>
  <si>
    <t>2020-11-08</t>
  </si>
  <si>
    <t>Mubashir Sheikh</t>
  </si>
  <si>
    <t>mubashir.sheikh21@gmail.com</t>
  </si>
  <si>
    <t>2024-08-30</t>
  </si>
  <si>
    <t>Hassan Mirza</t>
  </si>
  <si>
    <t>hassan.mirza22@gmail.com</t>
  </si>
  <si>
    <t>2024-03-04</t>
  </si>
  <si>
    <t>Sara Bhatti</t>
  </si>
  <si>
    <t>sara.bhatti81@gmail.com</t>
  </si>
  <si>
    <t>2020-05-02</t>
  </si>
  <si>
    <t>amir.chaudhry62@gmail.com</t>
  </si>
  <si>
    <t>2021-12-25</t>
  </si>
  <si>
    <t>Aslam Malik</t>
  </si>
  <si>
    <t>aslam.malik46@gmail.com</t>
  </si>
  <si>
    <t>2023-05-14</t>
  </si>
  <si>
    <t>Nida Chaudhry</t>
  </si>
  <si>
    <t>nida.chaudhry83@gmail.com</t>
  </si>
  <si>
    <t>waleed.hashmi38@gmail.com</t>
  </si>
  <si>
    <t>sara.chaudhry45@gmail.com</t>
  </si>
  <si>
    <t>2023-03-21</t>
  </si>
  <si>
    <t>aslam.javed89@gmail.com</t>
  </si>
  <si>
    <t>2023-06-10</t>
  </si>
  <si>
    <t>ahmed.tahira94@gmail.com</t>
  </si>
  <si>
    <t>2024-08-25</t>
  </si>
  <si>
    <t>Hina Khan</t>
  </si>
  <si>
    <t>hina.khan33@gmail.com</t>
  </si>
  <si>
    <t>2021-07-13</t>
  </si>
  <si>
    <t>Shahzad Qureshi</t>
  </si>
  <si>
    <t>shahzad.qureshi54@gmail.com</t>
  </si>
  <si>
    <t>2020-01-13</t>
  </si>
  <si>
    <t>Waleed Zaidi</t>
  </si>
  <si>
    <t>waleed.zaidi94@gmail.com</t>
  </si>
  <si>
    <t>2022-03-31</t>
  </si>
  <si>
    <t>Waleed Khan</t>
  </si>
  <si>
    <t>waleed.khan21@gmail.com</t>
  </si>
  <si>
    <t>2024-03-08</t>
  </si>
  <si>
    <t>Hamza Gill</t>
  </si>
  <si>
    <t>hamza.gill63@gmail.com</t>
  </si>
  <si>
    <t>2022-07-18</t>
  </si>
  <si>
    <t>khadija.rana49@gmail.com</t>
  </si>
  <si>
    <t>2024-01-17</t>
  </si>
  <si>
    <t>hassan.malik29@gmail.com</t>
  </si>
  <si>
    <t>2020-11-18</t>
  </si>
  <si>
    <t>ayesha.sheikh44@gmail.com</t>
  </si>
  <si>
    <t>Aslam Hashmi</t>
  </si>
  <si>
    <t>aslam.hashmi87@gmail.com</t>
  </si>
  <si>
    <t>Hina Butt</t>
  </si>
  <si>
    <t>hina.butt75@gmail.com</t>
  </si>
  <si>
    <t>2020-08-21</t>
  </si>
  <si>
    <t>aslam.chaudhry46@gmail.com</t>
  </si>
  <si>
    <t>Shoaib Nawaz</t>
  </si>
  <si>
    <t>shoaib.nawaz95@gmail.com</t>
  </si>
  <si>
    <t>2021-09-23</t>
  </si>
  <si>
    <t>usman.gill86@gmail.com</t>
  </si>
  <si>
    <t>2020-04-22</t>
  </si>
  <si>
    <t>Hamza Abbasi</t>
  </si>
  <si>
    <t>hamza.abbasi37@gmail.com</t>
  </si>
  <si>
    <t>2024-04-20</t>
  </si>
  <si>
    <t>Sana Abbasi</t>
  </si>
  <si>
    <t>sana.abbasi51@gmail.com</t>
  </si>
  <si>
    <t>2020-09-02</t>
  </si>
  <si>
    <t>Shoaib Mirza</t>
  </si>
  <si>
    <t>shoaib.mirza32@gmail.com</t>
  </si>
  <si>
    <t>2020-09-21</t>
  </si>
  <si>
    <t>usman.nawaz81@gmail.com</t>
  </si>
  <si>
    <t>2024-09-02</t>
  </si>
  <si>
    <t>Nida Sheikh</t>
  </si>
  <si>
    <t>nida.sheikh60@gmail.com</t>
  </si>
  <si>
    <t>Aslam Khan</t>
  </si>
  <si>
    <t>aslam.khan68@gmail.com</t>
  </si>
  <si>
    <t>2020-06-08</t>
  </si>
  <si>
    <t>Farhan Zaidi</t>
  </si>
  <si>
    <t>farhan.zaidi64@gmail.com</t>
  </si>
  <si>
    <t>2023-03-20</t>
  </si>
  <si>
    <t>Arif Abbasi</t>
  </si>
  <si>
    <t>arif.abbasi24@gmail.com</t>
  </si>
  <si>
    <t>2022-04-09</t>
  </si>
  <si>
    <t>farhan.raja89@gmail.com</t>
  </si>
  <si>
    <t>2022-07-31</t>
  </si>
  <si>
    <t>Sara Sheikh</t>
  </si>
  <si>
    <t>sara.sheikh65@gmail.com</t>
  </si>
  <si>
    <t>2020-08-04</t>
  </si>
  <si>
    <t>Aslam Zaidi</t>
  </si>
  <si>
    <t>aslam.zaidi61@gmail.com</t>
  </si>
  <si>
    <t>2022-12-09</t>
  </si>
  <si>
    <t>Javed Abbasi</t>
  </si>
  <si>
    <t>javed.abbasi53@gmail.com</t>
  </si>
  <si>
    <t>2021-03-29</t>
  </si>
  <si>
    <t>khadija.sheikh75@gmail.com</t>
  </si>
  <si>
    <t>2023-07-20</t>
  </si>
  <si>
    <t>Rizwan Nawaz</t>
  </si>
  <si>
    <t>rizwan.nawaz34@gmail.com</t>
  </si>
  <si>
    <t>2024-05-08</t>
  </si>
  <si>
    <t>Nida Bhatti</t>
  </si>
  <si>
    <t>nida.bhatti40@gmail.com</t>
  </si>
  <si>
    <t>2020-07-29</t>
  </si>
  <si>
    <t>Sana Butt</t>
  </si>
  <si>
    <t>sana.butt32@gmail.com</t>
  </si>
  <si>
    <t>2023-05-18</t>
  </si>
  <si>
    <t>Fatima Raja</t>
  </si>
  <si>
    <t>fatima.raja90@gmail.com</t>
  </si>
  <si>
    <t>2022-10-08</t>
  </si>
  <si>
    <t>Danish Zaidi</t>
  </si>
  <si>
    <t>danish.zaidi92@gmail.com</t>
  </si>
  <si>
    <t>Farhan Qureshi</t>
  </si>
  <si>
    <t>farhan.qureshi29@gmail.com</t>
  </si>
  <si>
    <t>2022-06-19</t>
  </si>
  <si>
    <t>mubashir.shah90@gmail.com</t>
  </si>
  <si>
    <t>2021-09-12</t>
  </si>
  <si>
    <t>hina.zaidi17@gmail.com</t>
  </si>
  <si>
    <t>Fatima Abbasi</t>
  </si>
  <si>
    <t>fatima.abbasi69@gmail.com</t>
  </si>
  <si>
    <t>2022-07-14</t>
  </si>
  <si>
    <t>ayesha.rana46@gmail.com</t>
  </si>
  <si>
    <t>2020-06-06</t>
  </si>
  <si>
    <t>Hassan Tahira</t>
  </si>
  <si>
    <t>hassan.tahira86@gmail.com</t>
  </si>
  <si>
    <t>2022-11-04</t>
  </si>
  <si>
    <t>Khalid Zaidi</t>
  </si>
  <si>
    <t>khalid.zaidi80@gmail.com</t>
  </si>
  <si>
    <t>2024-06-09</t>
  </si>
  <si>
    <t>Ali Shah</t>
  </si>
  <si>
    <t>ali.shah83@gmail.com</t>
  </si>
  <si>
    <t>farhan.tahira70@gmail.com</t>
  </si>
  <si>
    <t>2022-10-23</t>
  </si>
  <si>
    <t>Ayesha Shah</t>
  </si>
  <si>
    <t>ayesha.shah23@gmail.com</t>
  </si>
  <si>
    <t>2024-07-18</t>
  </si>
  <si>
    <t>amir.sheikh74@gmail.com</t>
  </si>
  <si>
    <t>Ali Mughal</t>
  </si>
  <si>
    <t>ali.mughal66@gmail.com</t>
  </si>
  <si>
    <t>2022-06-18</t>
  </si>
  <si>
    <t>rizwan.tahira30@gmail.com</t>
  </si>
  <si>
    <t>2022-01-15</t>
  </si>
  <si>
    <t>rabia.gill62@gmail.com</t>
  </si>
  <si>
    <t>2024-05-05</t>
  </si>
  <si>
    <t>Ayesha Qureshi</t>
  </si>
  <si>
    <t>ayesha.qureshi18@gmail.com</t>
  </si>
  <si>
    <t>2021-11-06</t>
  </si>
  <si>
    <t>Nawaz Abbasi</t>
  </si>
  <si>
    <t>nawaz.abbasi42@gmail.com</t>
  </si>
  <si>
    <t>2024-01-22</t>
  </si>
  <si>
    <t>Waleed Qureshi</t>
  </si>
  <si>
    <t>waleed.qureshi20@gmail.com</t>
  </si>
  <si>
    <t>2023-04-08</t>
  </si>
  <si>
    <t>Waleed Rana</t>
  </si>
  <si>
    <t>waleed.rana49@gmail.com</t>
  </si>
  <si>
    <t>2023-09-05</t>
  </si>
  <si>
    <t>Javed Bhatti</t>
  </si>
  <si>
    <t>javed.bhatti86@gmail.com</t>
  </si>
  <si>
    <t>2023-12-22</t>
  </si>
  <si>
    <t>shahzad.javed58@gmail.com</t>
  </si>
  <si>
    <t>Amir Bhatti</t>
  </si>
  <si>
    <t>amir.bhatti95@gmail.com</t>
  </si>
  <si>
    <t>2023-12-10</t>
  </si>
  <si>
    <t>Rizwan Sheikh</t>
  </si>
  <si>
    <t>rizwan.sheikh92@gmail.com</t>
  </si>
  <si>
    <t>2023-10-05</t>
  </si>
  <si>
    <t>Naeem Rana</t>
  </si>
  <si>
    <t>naeem.rana12@gmail.com</t>
  </si>
  <si>
    <t>2022-01-12</t>
  </si>
  <si>
    <t>maryam.butt53@gmail.com</t>
  </si>
  <si>
    <t>2024-04-18</t>
  </si>
  <si>
    <t>Saad Mughal</t>
  </si>
  <si>
    <t>saad.mughal27@gmail.com</t>
  </si>
  <si>
    <t>2020-11-13</t>
  </si>
  <si>
    <t>Rabia Chaudhry</t>
  </si>
  <si>
    <t>rabia.chaudhry74@gmail.com</t>
  </si>
  <si>
    <t>2024-04-27</t>
  </si>
  <si>
    <t>Rizwan Malik</t>
  </si>
  <si>
    <t>rizwan.malik94@gmail.com</t>
  </si>
  <si>
    <t>2021-11-20</t>
  </si>
  <si>
    <t>Bilal Tahira</t>
  </si>
  <si>
    <t>bilal.tahira58@gmail.com</t>
  </si>
  <si>
    <t>2020-11-11</t>
  </si>
  <si>
    <t>maryam.tahira31@gmail.com</t>
  </si>
  <si>
    <t>2024-01-16</t>
  </si>
  <si>
    <t>ali.mirza56@gmail.com</t>
  </si>
  <si>
    <t>2023-10-17</t>
  </si>
  <si>
    <t>Imran Shah</t>
  </si>
  <si>
    <t>imran.shah88@gmail.com</t>
  </si>
  <si>
    <t>2021-08-06</t>
  </si>
  <si>
    <t>Danish Mughal</t>
  </si>
  <si>
    <t>danish.mughal78@gmail.com</t>
  </si>
  <si>
    <t>2021-05-04</t>
  </si>
  <si>
    <t>Mubashir Butt</t>
  </si>
  <si>
    <t>mubashir.butt57@gmail.com</t>
  </si>
  <si>
    <t>2023-10-21</t>
  </si>
  <si>
    <t>Danish Shah</t>
  </si>
  <si>
    <t>danish.shah46@gmail.com</t>
  </si>
  <si>
    <t>2024-05-12</t>
  </si>
  <si>
    <t>naeem.nawaz63@gmail.com</t>
  </si>
  <si>
    <t>2020-11-27</t>
  </si>
  <si>
    <t>saad.tahira27@gmail.com</t>
  </si>
  <si>
    <t>Mubashir Rana</t>
  </si>
  <si>
    <t>mubashir.rana80@gmail.com</t>
  </si>
  <si>
    <t>rizwan.chaudhry46@gmail.com</t>
  </si>
  <si>
    <t>2020-06-20</t>
  </si>
  <si>
    <t>khadija.ansari67@gmail.com</t>
  </si>
  <si>
    <t>2022-11-17</t>
  </si>
  <si>
    <t>Aslam Sheikh</t>
  </si>
  <si>
    <t>aslam.sheikh38@gmail.com</t>
  </si>
  <si>
    <t>2024-07-30</t>
  </si>
  <si>
    <t>Nida Khan</t>
  </si>
  <si>
    <t>nida.khan63@gmail.com</t>
  </si>
  <si>
    <t>2020-04-19</t>
  </si>
  <si>
    <t>naeem.rana40@gmail.com</t>
  </si>
  <si>
    <t>2022-03-01</t>
  </si>
  <si>
    <t>sara.mughal13@gmail.com</t>
  </si>
  <si>
    <t>2021-10-14</t>
  </si>
  <si>
    <t>amir.bhatti27@gmail.com</t>
  </si>
  <si>
    <t>2020-03-19</t>
  </si>
  <si>
    <t>Mubashir Bhatti</t>
  </si>
  <si>
    <t>mubashir.bhatti70@gmail.com</t>
  </si>
  <si>
    <t>2022-07-07</t>
  </si>
  <si>
    <t>muhammad.sheikh12@gmail.com</t>
  </si>
  <si>
    <t>2021-06-08</t>
  </si>
  <si>
    <t>waleed.javed87@gmail.com</t>
  </si>
  <si>
    <t>2022-12-16</t>
  </si>
  <si>
    <t>zain.abbasi40@gmail.com</t>
  </si>
  <si>
    <t>ayesha.mughal63@gmail.com</t>
  </si>
  <si>
    <t>2023-08-01</t>
  </si>
  <si>
    <t>Khalid Sheikh</t>
  </si>
  <si>
    <t>khalid.sheikh24@gmail.com</t>
  </si>
  <si>
    <t>2024-09-09</t>
  </si>
  <si>
    <t>Ahmed Nawaz</t>
  </si>
  <si>
    <t>ahmed.nawaz83@gmail.com</t>
  </si>
  <si>
    <t>2021-05-10</t>
  </si>
  <si>
    <t>Waleed Abbasi</t>
  </si>
  <si>
    <t>waleed.abbasi64@gmail.com</t>
  </si>
  <si>
    <t>2020-01-04</t>
  </si>
  <si>
    <t>Nida Mughal</t>
  </si>
  <si>
    <t>nida.mughal83@gmail.com</t>
  </si>
  <si>
    <t>2022-05-03</t>
  </si>
  <si>
    <t>Hassan Nawaz</t>
  </si>
  <si>
    <t>hassan.nawaz56@gmail.com</t>
  </si>
  <si>
    <t>2020-05-18</t>
  </si>
  <si>
    <t>naeem.nawaz80@gmail.com</t>
  </si>
  <si>
    <t>2020-02-11</t>
  </si>
  <si>
    <t>Mubashir Malik</t>
  </si>
  <si>
    <t>mubashir.malik91@gmail.com</t>
  </si>
  <si>
    <t>2022-03-03</t>
  </si>
  <si>
    <t>Sana Khan</t>
  </si>
  <si>
    <t>sana.khan55@gmail.com</t>
  </si>
  <si>
    <t>2024-06-02</t>
  </si>
  <si>
    <t>nida.mughal94@gmail.com</t>
  </si>
  <si>
    <t>2023-07-10</t>
  </si>
  <si>
    <t>amir.bhatti15@gmail.com</t>
  </si>
  <si>
    <t>2021-12-22</t>
  </si>
  <si>
    <t>Amir Raja</t>
  </si>
  <si>
    <t>amir.raja97@gmail.com</t>
  </si>
  <si>
    <t>2022-08-09</t>
  </si>
  <si>
    <t>Mubashir Raja</t>
  </si>
  <si>
    <t>mubashir.raja27@gmail.com</t>
  </si>
  <si>
    <t>2020-05-09</t>
  </si>
  <si>
    <t>Khalid Malik</t>
  </si>
  <si>
    <t>khalid.malik47@gmail.com</t>
  </si>
  <si>
    <t>2021-02-16</t>
  </si>
  <si>
    <t>Saad Malik</t>
  </si>
  <si>
    <t>saad.malik50@gmail.com</t>
  </si>
  <si>
    <t>2021-09-27</t>
  </si>
  <si>
    <t>Javed Javed</t>
  </si>
  <si>
    <t>javed.javed70@gmail.com</t>
  </si>
  <si>
    <t>2021-06-02</t>
  </si>
  <si>
    <t>saad.abbasi55@gmail.com</t>
  </si>
  <si>
    <t>2024-05-18</t>
  </si>
  <si>
    <t>Amir Ansari</t>
  </si>
  <si>
    <t>amir.ansari25@gmail.com</t>
  </si>
  <si>
    <t>2024-06-25</t>
  </si>
  <si>
    <t>Aslam Gill</t>
  </si>
  <si>
    <t>aslam.gill66@gmail.com</t>
  </si>
  <si>
    <t>2022-03-02</t>
  </si>
  <si>
    <t>maryam.hashmi98@gmail.com</t>
  </si>
  <si>
    <t>2022-10-15</t>
  </si>
  <si>
    <t>rizwan.ansari20@gmail.com</t>
  </si>
  <si>
    <t>2024-01-29</t>
  </si>
  <si>
    <t>hassan.mirza87@gmail.com</t>
  </si>
  <si>
    <t>Rabia Qureshi</t>
  </si>
  <si>
    <t>rabia.qureshi23@gmail.com</t>
  </si>
  <si>
    <t>2020-06-12</t>
  </si>
  <si>
    <t>Rabia Abbasi</t>
  </si>
  <si>
    <t>rabia.abbasi67@gmail.com</t>
  </si>
  <si>
    <t>2023-05-19</t>
  </si>
  <si>
    <t>Aslam Raja</t>
  </si>
  <si>
    <t>aslam.raja98@gmail.com</t>
  </si>
  <si>
    <t>2022-06-28</t>
  </si>
  <si>
    <t>Danish Malik</t>
  </si>
  <si>
    <t>danish.malik55@gmail.com</t>
  </si>
  <si>
    <t>2023-06-13</t>
  </si>
  <si>
    <t>hina.malik19@gmail.com</t>
  </si>
  <si>
    <t>2023-10-06</t>
  </si>
  <si>
    <t>Javed Rana</t>
  </si>
  <si>
    <t>javed.rana75@gmail.com</t>
  </si>
  <si>
    <t>2024-06-28</t>
  </si>
  <si>
    <t>Khadija Khan</t>
  </si>
  <si>
    <t>khadija.khan28@gmail.com</t>
  </si>
  <si>
    <t>2023-05-29</t>
  </si>
  <si>
    <t>danish.malik26@gmail.com</t>
  </si>
  <si>
    <t>2020-05-17</t>
  </si>
  <si>
    <t>Sara Rana</t>
  </si>
  <si>
    <t>sara.rana59@gmail.com</t>
  </si>
  <si>
    <t>2023-03-07</t>
  </si>
  <si>
    <t>Waleed Shah</t>
  </si>
  <si>
    <t>waleed.shah57@gmail.com</t>
  </si>
  <si>
    <t>2022-01-31</t>
  </si>
  <si>
    <t>Fatima Zaidi</t>
  </si>
  <si>
    <t>fatima.zaidi27@gmail.com</t>
  </si>
  <si>
    <t>2022-12-20</t>
  </si>
  <si>
    <t>javed.qureshi93@gmail.com</t>
  </si>
  <si>
    <t>2021-07-24</t>
  </si>
  <si>
    <t>zain.khan33@gmail.com</t>
  </si>
  <si>
    <t>2022-10-19</t>
  </si>
  <si>
    <t>Nawaz Javed</t>
  </si>
  <si>
    <t>nawaz.javed25@gmail.com</t>
  </si>
  <si>
    <t>2021-06-20</t>
  </si>
  <si>
    <t>Sana Shah</t>
  </si>
  <si>
    <t>sana.shah37@gmail.com</t>
  </si>
  <si>
    <t>2023-06-07</t>
  </si>
  <si>
    <t>shoaib.butt25@gmail.com</t>
  </si>
  <si>
    <t>2020-10-04</t>
  </si>
  <si>
    <t>fatima.shah32@gmail.com</t>
  </si>
  <si>
    <t>2023-12-31</t>
  </si>
  <si>
    <t>hassan.qureshi95@gmail.com</t>
  </si>
  <si>
    <t>fatima.javed79@gmail.com</t>
  </si>
  <si>
    <t>2021-08-17</t>
  </si>
  <si>
    <t>khadija.raja56@gmail.com</t>
  </si>
  <si>
    <t>2022-11-07</t>
  </si>
  <si>
    <t>zain.butt27@gmail.com</t>
  </si>
  <si>
    <t>shoaib.khan56@gmail.com</t>
  </si>
  <si>
    <t>2023-02-08</t>
  </si>
  <si>
    <t>sara.shah80@gmail.com</t>
  </si>
  <si>
    <t>2020-09-22</t>
  </si>
  <si>
    <t>Hassan Sheikh</t>
  </si>
  <si>
    <t>hassan.sheikh49@gmail.com</t>
  </si>
  <si>
    <t>2022-03-26</t>
  </si>
  <si>
    <t>Mubashir Nawaz</t>
  </si>
  <si>
    <t>mubashir.nawaz62@gmail.com</t>
  </si>
  <si>
    <t>2024-04-24</t>
  </si>
  <si>
    <t>Fatima Bhatti</t>
  </si>
  <si>
    <t>fatima.bhatti50@gmail.com</t>
  </si>
  <si>
    <t>2023-08-08</t>
  </si>
  <si>
    <t>danish.shah97@gmail.com</t>
  </si>
  <si>
    <t>2022-11-25</t>
  </si>
  <si>
    <t>Bilal Javed</t>
  </si>
  <si>
    <t>bilal.javed91@gmail.com</t>
  </si>
  <si>
    <t>Bilal Mirza</t>
  </si>
  <si>
    <t>bilal.mirza74@gmail.com</t>
  </si>
  <si>
    <t>2020-04-23</t>
  </si>
  <si>
    <t>Zain Nawaz</t>
  </si>
  <si>
    <t>zain.nawaz29@gmail.com</t>
  </si>
  <si>
    <t>2021-09-14</t>
  </si>
  <si>
    <t>khadija.qureshi38@gmail.com</t>
  </si>
  <si>
    <t>2021-12-09</t>
  </si>
  <si>
    <t>rabia.sheikh42@gmail.com</t>
  </si>
  <si>
    <t>2021-02-06</t>
  </si>
  <si>
    <t>hina.bhatti90@gmail.com</t>
  </si>
  <si>
    <t>hassan.nawaz92@gmail.com</t>
  </si>
  <si>
    <t>2020-12-11</t>
  </si>
  <si>
    <t>Waleed Raja</t>
  </si>
  <si>
    <t>waleed.raja94@gmail.com</t>
  </si>
  <si>
    <t>2023-07-02</t>
  </si>
  <si>
    <t>Amir Zaidi</t>
  </si>
  <si>
    <t>amir.zaidi15@gmail.com</t>
  </si>
  <si>
    <t>2024-08-17</t>
  </si>
  <si>
    <t>ahmed.sheikh15@gmail.com</t>
  </si>
  <si>
    <t>2023-08-06</t>
  </si>
  <si>
    <t>sana.butt83@gmail.com</t>
  </si>
  <si>
    <t>Ahmed Hashmi</t>
  </si>
  <si>
    <t>ahmed.hashmi90@gmail.com</t>
  </si>
  <si>
    <t>2023-01-22</t>
  </si>
  <si>
    <t>Shahzad Hashmi</t>
  </si>
  <si>
    <t>shahzad.hashmi41@gmail.com</t>
  </si>
  <si>
    <t>2024-07-06</t>
  </si>
  <si>
    <t>javed.abbasi68@gmail.com</t>
  </si>
  <si>
    <t>2020-05-29</t>
  </si>
  <si>
    <t>Ayesha Raja</t>
  </si>
  <si>
    <t>ayesha.raja66@gmail.com</t>
  </si>
  <si>
    <t>Khalid Butt</t>
  </si>
  <si>
    <t>khalid.butt53@gmail.com</t>
  </si>
  <si>
    <t>2023-05-27</t>
  </si>
  <si>
    <t>farhan.qureshi54@gmail.com</t>
  </si>
  <si>
    <t>2022-03-27</t>
  </si>
  <si>
    <t>sara.nawaz81@gmail.com</t>
  </si>
  <si>
    <t>2020-08-05</t>
  </si>
  <si>
    <t>imran.shah25@gmail.com</t>
  </si>
  <si>
    <t>Imran Bhatti</t>
  </si>
  <si>
    <t>imran.bhatti22@gmail.com</t>
  </si>
  <si>
    <t>2020-04-13</t>
  </si>
  <si>
    <t>nawaz.tahira63@gmail.com</t>
  </si>
  <si>
    <t>2021-05-23</t>
  </si>
  <si>
    <t>khadija.qureshi83@gmail.com</t>
  </si>
  <si>
    <t>Saad Raja</t>
  </si>
  <si>
    <t>saad.raja73@gmail.com</t>
  </si>
  <si>
    <t>2022-11-20</t>
  </si>
  <si>
    <t>Shoaib Abbasi</t>
  </si>
  <si>
    <t>shoaib.abbasi73@gmail.com</t>
  </si>
  <si>
    <t>2020-02-17</t>
  </si>
  <si>
    <t>javed.nawaz68@gmail.com</t>
  </si>
  <si>
    <t>nida.malik16@gmail.com</t>
  </si>
  <si>
    <t>2021-07-30</t>
  </si>
  <si>
    <t>mubashir.abbasi78@gmail.com</t>
  </si>
  <si>
    <t>hussain.mirza27@gmail.com</t>
  </si>
  <si>
    <t>Sara Gill</t>
  </si>
  <si>
    <t>sara.gill56@gmail.com</t>
  </si>
  <si>
    <t>2020-04-02</t>
  </si>
  <si>
    <t>ayesha.zaidi81@gmail.com</t>
  </si>
  <si>
    <t>2021-02-02</t>
  </si>
  <si>
    <t>rabia.sheikh59@gmail.com</t>
  </si>
  <si>
    <t>2022-10-29</t>
  </si>
  <si>
    <t>hina.tahira97@gmail.com</t>
  </si>
  <si>
    <t>2023-06-05</t>
  </si>
  <si>
    <t>bilal.chaudhry60@gmail.com</t>
  </si>
  <si>
    <t>2022-02-03</t>
  </si>
  <si>
    <t>amir.javed56@gmail.com</t>
  </si>
  <si>
    <t>2024-03-26</t>
  </si>
  <si>
    <t>saad.tahira75@gmail.com</t>
  </si>
  <si>
    <t>2022-04-02</t>
  </si>
  <si>
    <t>Ali Malik</t>
  </si>
  <si>
    <t>ali.malik14@gmail.com</t>
  </si>
  <si>
    <t>2020-10-07</t>
  </si>
  <si>
    <t>Amir Hashmi</t>
  </si>
  <si>
    <t>amir.hashmi76@gmail.com</t>
  </si>
  <si>
    <t>2022-07-24</t>
  </si>
  <si>
    <t>naeem.bhatti51@gmail.com</t>
  </si>
  <si>
    <t>2023-06-09</t>
  </si>
  <si>
    <t>khadija.gill88@gmail.com</t>
  </si>
  <si>
    <t>2024-02-23</t>
  </si>
  <si>
    <t>shahzad.zaidi53@gmail.com</t>
  </si>
  <si>
    <t>Naeem Javed</t>
  </si>
  <si>
    <t>naeem.javed72@gmail.com</t>
  </si>
  <si>
    <t>shahzad.hashmi12@gmail.com</t>
  </si>
  <si>
    <t>2022-01-24</t>
  </si>
  <si>
    <t>Zain Mirza</t>
  </si>
  <si>
    <t>zain.mirza84@gmail.com</t>
  </si>
  <si>
    <t>2021-09-22</t>
  </si>
  <si>
    <t>product_id</t>
  </si>
  <si>
    <t>category</t>
  </si>
  <si>
    <t>cost_price</t>
  </si>
  <si>
    <t>selling_price</t>
  </si>
  <si>
    <t>Mobile</t>
  </si>
  <si>
    <t>Samsung Galaxy S21</t>
  </si>
  <si>
    <t>iPhone 14 Pro</t>
  </si>
  <si>
    <t>Oppo F21 Pro</t>
  </si>
  <si>
    <t>Vivo Y21</t>
  </si>
  <si>
    <t>Infinix Hot 12</t>
  </si>
  <si>
    <t>Tecno Spark 8C</t>
  </si>
  <si>
    <t>Realme Narzo 50</t>
  </si>
  <si>
    <t>Xiaomi Redmi Note 11</t>
  </si>
  <si>
    <t>Nokia G21</t>
  </si>
  <si>
    <t>OnePlus Nord</t>
  </si>
  <si>
    <t>Laptop</t>
  </si>
  <si>
    <t>HP Laptop 15s</t>
  </si>
  <si>
    <t>Dell Inspiron 3511</t>
  </si>
  <si>
    <t>Lenovo ThinkPad</t>
  </si>
  <si>
    <t>Asus VivoBook</t>
  </si>
  <si>
    <t>Acer Aspire 7</t>
  </si>
  <si>
    <t>MacBook Air M1</t>
  </si>
  <si>
    <t>MSI GF63</t>
  </si>
  <si>
    <t>HP Envy 13</t>
  </si>
  <si>
    <t>Tablet</t>
  </si>
  <si>
    <t>iPad Pro</t>
  </si>
  <si>
    <t>Samsung Galaxy Tab A7</t>
  </si>
  <si>
    <t>Huawei MatePad</t>
  </si>
  <si>
    <t>Lenovo Tab P11 Pro</t>
  </si>
  <si>
    <t>Amazon Kindle</t>
  </si>
  <si>
    <t>Headphones</t>
  </si>
  <si>
    <t>AirPods Pro</t>
  </si>
  <si>
    <t>Samsung Buds Live</t>
  </si>
  <si>
    <t>Audionic Headphones</t>
  </si>
  <si>
    <t>JBL Speaker</t>
  </si>
  <si>
    <t>Sony WH-1000XM4</t>
  </si>
  <si>
    <t>Smartwatch</t>
  </si>
  <si>
    <t>Apple Watch Series 7</t>
  </si>
  <si>
    <t>Samsung Galaxy Watch</t>
  </si>
  <si>
    <t>Fitbit Inspire</t>
  </si>
  <si>
    <t>Xiaomi Band 7</t>
  </si>
  <si>
    <t>Realme Watch</t>
  </si>
  <si>
    <t>Camera</t>
  </si>
  <si>
    <t>Canon DSLR 1500D</t>
  </si>
  <si>
    <t>Nikon D3500</t>
  </si>
  <si>
    <t>Sony Alpha A6000</t>
  </si>
  <si>
    <t>GoPro Hero 10</t>
  </si>
  <si>
    <t>DJI Drone Mini 2</t>
  </si>
  <si>
    <t>TV</t>
  </si>
  <si>
    <t>LG Smart TV 43</t>
  </si>
  <si>
    <t>Samsung Smart TV 55</t>
  </si>
  <si>
    <t>TCL Smart TV 50</t>
  </si>
  <si>
    <t>Orient LED TV 40</t>
  </si>
  <si>
    <t>Haier LED TV</t>
  </si>
  <si>
    <t>Appliance</t>
  </si>
  <si>
    <t>Dawlance Refrigerator</t>
  </si>
  <si>
    <t>PEL Refrigerator</t>
  </si>
  <si>
    <t>Haier Washing Machine</t>
  </si>
  <si>
    <t>Kenwood AC 1.5 Ton</t>
  </si>
  <si>
    <t>Gree AC 1 Ton</t>
  </si>
  <si>
    <t>transaction_id</t>
  </si>
  <si>
    <t>quantity</t>
  </si>
  <si>
    <t>price</t>
  </si>
  <si>
    <t>date</t>
  </si>
  <si>
    <t>2021-07-25</t>
  </si>
  <si>
    <t>2024-02-02</t>
  </si>
  <si>
    <t>2022-08-08</t>
  </si>
  <si>
    <t>2021-03-18</t>
  </si>
  <si>
    <t>2021-12-27</t>
  </si>
  <si>
    <t>2023-10-12</t>
  </si>
  <si>
    <t>2023-08-17</t>
  </si>
  <si>
    <t>2024-08-20</t>
  </si>
  <si>
    <t>2021-01-29</t>
  </si>
  <si>
    <t>2024-06-05</t>
  </si>
  <si>
    <t>2021-10-15</t>
  </si>
  <si>
    <t>2021-01-14</t>
  </si>
  <si>
    <t>2022-09-11</t>
  </si>
  <si>
    <t>2023-08-12</t>
  </si>
  <si>
    <t>2023-10-27</t>
  </si>
  <si>
    <t>2021-08-29</t>
  </si>
  <si>
    <t>2024-06-12</t>
  </si>
  <si>
    <t>2023-09-07</t>
  </si>
  <si>
    <t>2023-08-23</t>
  </si>
  <si>
    <t>2022-05-22</t>
  </si>
  <si>
    <t>2023-12-13</t>
  </si>
  <si>
    <t>2021-06-09</t>
  </si>
  <si>
    <t>2021-05-07</t>
  </si>
  <si>
    <t>2022-02-19</t>
  </si>
  <si>
    <t>2021-12-03</t>
  </si>
  <si>
    <t>2021-08-27</t>
  </si>
  <si>
    <t>2023-09-29</t>
  </si>
  <si>
    <t>2021-04-24</t>
  </si>
  <si>
    <t>2023-05-01</t>
  </si>
  <si>
    <t>2024-02-19</t>
  </si>
  <si>
    <t>2021-02-14</t>
  </si>
  <si>
    <t>2022-03-23</t>
  </si>
  <si>
    <t>2024-01-14</t>
  </si>
  <si>
    <t>2021-10-05</t>
  </si>
  <si>
    <t>2023-02-06</t>
  </si>
  <si>
    <t>2023-02-13</t>
  </si>
  <si>
    <t>2021-09-30</t>
  </si>
  <si>
    <t>2022-01-01</t>
  </si>
  <si>
    <t>2021-09-18</t>
  </si>
  <si>
    <t>2022-07-19</t>
  </si>
  <si>
    <t>2021-03-07</t>
  </si>
  <si>
    <t>2022-02-27</t>
  </si>
  <si>
    <t>2023-06-18</t>
  </si>
  <si>
    <t>2021-04-26</t>
  </si>
  <si>
    <t>2022-04-25</t>
  </si>
  <si>
    <t>2022-10-16</t>
  </si>
  <si>
    <t>2022-03-29</t>
  </si>
  <si>
    <t>2023-10-13</t>
  </si>
  <si>
    <t>2023-12-11</t>
  </si>
  <si>
    <t>2022-05-09</t>
  </si>
  <si>
    <t>2021-10-23</t>
  </si>
  <si>
    <t>2024-02-26</t>
  </si>
  <si>
    <t>2022-06-07</t>
  </si>
  <si>
    <t>2023-07-11</t>
  </si>
  <si>
    <t>2024-01-02</t>
  </si>
  <si>
    <t>2022-07-04</t>
  </si>
  <si>
    <t>2022-09-13</t>
  </si>
  <si>
    <t>2022-01-25</t>
  </si>
  <si>
    <t>2022-05-12</t>
  </si>
  <si>
    <t>2023-08-13</t>
  </si>
  <si>
    <t>2022-09-24</t>
  </si>
  <si>
    <t>2023-10-16</t>
  </si>
  <si>
    <t>2022-10-18</t>
  </si>
  <si>
    <t>2022-10-03</t>
  </si>
  <si>
    <t>2022-03-30</t>
  </si>
  <si>
    <t>2022-05-19</t>
  </si>
  <si>
    <t>2022-06-12</t>
  </si>
  <si>
    <t>2023-08-02</t>
  </si>
  <si>
    <t>2023-09-28</t>
  </si>
  <si>
    <t>2021-05-20</t>
  </si>
  <si>
    <t>2022-03-24</t>
  </si>
  <si>
    <t>2023-09-17</t>
  </si>
  <si>
    <t>2021-01-25</t>
  </si>
  <si>
    <t>2024-01-03</t>
  </si>
  <si>
    <t>2023-06-01</t>
  </si>
  <si>
    <t>2021-07-17</t>
  </si>
  <si>
    <t>2022-01-29</t>
  </si>
  <si>
    <t>2022-12-27</t>
  </si>
  <si>
    <t>2023-02-04</t>
  </si>
  <si>
    <t>2022-05-14</t>
  </si>
  <si>
    <t>2021-06-15</t>
  </si>
  <si>
    <t>2024-02-06</t>
  </si>
  <si>
    <t>2021-12-17</t>
  </si>
  <si>
    <t>2024-08-13</t>
  </si>
  <si>
    <t>2021-07-15</t>
  </si>
  <si>
    <t>2022-04-16</t>
  </si>
  <si>
    <t>2023-09-01</t>
  </si>
  <si>
    <t>2022-07-29</t>
  </si>
  <si>
    <t>2021-11-29</t>
  </si>
  <si>
    <t>2023-03-08</t>
  </si>
  <si>
    <t>2023-02-26</t>
  </si>
  <si>
    <t>2021-06-10</t>
  </si>
  <si>
    <t>2021-04-20</t>
  </si>
  <si>
    <t>2021-06-05</t>
  </si>
  <si>
    <t>2024-07-22</t>
  </si>
  <si>
    <t>2022-04-13</t>
  </si>
  <si>
    <t>2023-06-04</t>
  </si>
  <si>
    <t>2024-09-15</t>
  </si>
  <si>
    <t>2022-08-28</t>
  </si>
  <si>
    <t>2022-10-11</t>
  </si>
  <si>
    <t>2021-01-11</t>
  </si>
  <si>
    <t>2024-02-11</t>
  </si>
  <si>
    <t>2021-02-23</t>
  </si>
  <si>
    <t>2021-07-10</t>
  </si>
  <si>
    <t>2023-02-28</t>
  </si>
  <si>
    <t>2023-03-06</t>
  </si>
  <si>
    <t>2022-05-13</t>
  </si>
  <si>
    <t>2023-02-19</t>
  </si>
  <si>
    <t>2022-09-09</t>
  </si>
  <si>
    <t>2023-05-13</t>
  </si>
  <si>
    <t>2023-01-10</t>
  </si>
  <si>
    <t>2021-08-08</t>
  </si>
  <si>
    <t>2023-03-22</t>
  </si>
  <si>
    <t>2022-11-06</t>
  </si>
  <si>
    <t>2024-08-26</t>
  </si>
  <si>
    <t>2023-09-09</t>
  </si>
  <si>
    <t>2024-03-25</t>
  </si>
  <si>
    <t>2023-02-10</t>
  </si>
  <si>
    <t>2021-08-22</t>
  </si>
  <si>
    <t>2021-02-25</t>
  </si>
  <si>
    <t>2023-06-17</t>
  </si>
  <si>
    <t>2024-07-21</t>
  </si>
  <si>
    <t>2024-09-10</t>
  </si>
  <si>
    <t>2023-02-12</t>
  </si>
  <si>
    <t>2023-11-04</t>
  </si>
  <si>
    <t>2024-01-19</t>
  </si>
  <si>
    <t>2022-05-24</t>
  </si>
  <si>
    <t>2021-12-07</t>
  </si>
  <si>
    <t>2022-11-11</t>
  </si>
  <si>
    <t>2021-01-22</t>
  </si>
  <si>
    <t>2024-04-03</t>
  </si>
  <si>
    <t>2022-12-08</t>
  </si>
  <si>
    <t>2022-08-29</t>
  </si>
  <si>
    <t>2021-10-18</t>
  </si>
  <si>
    <t>2023-07-22</t>
  </si>
  <si>
    <t>2023-11-23</t>
  </si>
  <si>
    <t>2022-04-20</t>
  </si>
  <si>
    <t>2022-01-17</t>
  </si>
  <si>
    <t>2022-02-09</t>
  </si>
  <si>
    <t>2022-02-26</t>
  </si>
  <si>
    <t>2024-03-28</t>
  </si>
  <si>
    <t>2023-01-20</t>
  </si>
  <si>
    <t>2023-12-17</t>
  </si>
  <si>
    <t>2022-10-04</t>
  </si>
  <si>
    <t>2021-08-28</t>
  </si>
  <si>
    <t>2023-11-13</t>
  </si>
  <si>
    <t>2021-10-10</t>
  </si>
  <si>
    <t>2022-01-16</t>
  </si>
  <si>
    <t>2021-12-08</t>
  </si>
  <si>
    <t>2023-06-29</t>
  </si>
  <si>
    <t>2024-03-03</t>
  </si>
  <si>
    <t>2021-03-08</t>
  </si>
  <si>
    <t>2022-08-15</t>
  </si>
  <si>
    <t>2024-03-18</t>
  </si>
  <si>
    <t>2024-01-24</t>
  </si>
  <si>
    <t>2024-08-31</t>
  </si>
  <si>
    <t>2021-06-28</t>
  </si>
  <si>
    <t>2021-10-13</t>
  </si>
  <si>
    <t>2022-07-30</t>
  </si>
  <si>
    <t>2022-10-25</t>
  </si>
  <si>
    <t>2022-07-22</t>
  </si>
  <si>
    <t>2021-09-29</t>
  </si>
  <si>
    <t>2023-09-30</t>
  </si>
  <si>
    <t>2021-06-04</t>
  </si>
  <si>
    <t>2023-07-21</t>
  </si>
  <si>
    <t>2021-01-06</t>
  </si>
  <si>
    <t>2023-07-28</t>
  </si>
  <si>
    <t>2024-01-26</t>
  </si>
  <si>
    <t>2021-02-03</t>
  </si>
  <si>
    <t>2021-09-28</t>
  </si>
  <si>
    <t>2021-11-22</t>
  </si>
  <si>
    <t>2023-02-01</t>
  </si>
  <si>
    <t>2021-04-17</t>
  </si>
  <si>
    <t>2021-07-14</t>
  </si>
  <si>
    <t>2023-11-30</t>
  </si>
  <si>
    <t>2021-01-17</t>
  </si>
  <si>
    <t>2023-05-15</t>
  </si>
  <si>
    <t>2021-05-26</t>
  </si>
  <si>
    <t>2021-07-29</t>
  </si>
  <si>
    <t>2022-09-05</t>
  </si>
  <si>
    <t>2024-08-06</t>
  </si>
  <si>
    <t>2023-12-23</t>
  </si>
  <si>
    <t>2024-08-24</t>
  </si>
  <si>
    <t>2022-03-13</t>
  </si>
  <si>
    <t>2023-04-24</t>
  </si>
  <si>
    <t>2022-12-21</t>
  </si>
  <si>
    <t>2024-05-29</t>
  </si>
  <si>
    <t>2023-03-14</t>
  </si>
  <si>
    <t>2022-05-06</t>
  </si>
  <si>
    <t>2023-05-12</t>
  </si>
  <si>
    <t>2022-03-18</t>
  </si>
  <si>
    <t>2024-06-15</t>
  </si>
  <si>
    <t>2021-11-15</t>
  </si>
  <si>
    <t>2024-04-16</t>
  </si>
  <si>
    <t>2022-09-28</t>
  </si>
  <si>
    <t>2021-08-26</t>
  </si>
  <si>
    <t>2021-09-02</t>
  </si>
  <si>
    <t>2023-12-08</t>
  </si>
  <si>
    <t>2023-05-30</t>
  </si>
  <si>
    <t>2022-06-23</t>
  </si>
  <si>
    <t>2023-10-14</t>
  </si>
  <si>
    <t>2021-04-01</t>
  </si>
  <si>
    <t>2021-11-04</t>
  </si>
  <si>
    <t>2023-02-03</t>
  </si>
  <si>
    <t>2023-04-02</t>
  </si>
  <si>
    <t>2022-09-29</t>
  </si>
  <si>
    <t>2023-10-08</t>
  </si>
  <si>
    <t>2022-05-18</t>
  </si>
  <si>
    <t>2021-02-18</t>
  </si>
  <si>
    <t>2024-07-26</t>
  </si>
  <si>
    <t>2022-11-18</t>
  </si>
  <si>
    <t>2022-09-22</t>
  </si>
  <si>
    <t>2021-10-19</t>
  </si>
  <si>
    <t>2021-03-31</t>
  </si>
  <si>
    <t>2023-04-26</t>
  </si>
  <si>
    <t>2021-06-23</t>
  </si>
  <si>
    <t>2021-10-01</t>
  </si>
  <si>
    <t>2022-10-14</t>
  </si>
  <si>
    <t>2021-08-12</t>
  </si>
  <si>
    <t>2021-09-05</t>
  </si>
  <si>
    <t>2023-07-15</t>
  </si>
  <si>
    <t>2021-09-03</t>
  </si>
  <si>
    <t>2024-05-20</t>
  </si>
  <si>
    <t>2022-12-30</t>
  </si>
  <si>
    <t>2023-04-09</t>
  </si>
  <si>
    <t>2024-02-01</t>
  </si>
  <si>
    <t>2021-07-28</t>
  </si>
  <si>
    <t>2022-02-10</t>
  </si>
  <si>
    <t>2024-07-14</t>
  </si>
  <si>
    <t>2024-04-15</t>
  </si>
  <si>
    <t>2021-09-21</t>
  </si>
  <si>
    <t>2021-12-20</t>
  </si>
  <si>
    <t>2021-03-12</t>
  </si>
  <si>
    <t>2021-10-09</t>
  </si>
  <si>
    <t>2022-05-26</t>
  </si>
  <si>
    <t>2023-02-23</t>
  </si>
  <si>
    <t>2023-09-10</t>
  </si>
  <si>
    <t>2022-07-08</t>
  </si>
  <si>
    <t>2024-05-07</t>
  </si>
  <si>
    <t>2022-06-30</t>
  </si>
  <si>
    <t>2024-04-26</t>
  </si>
  <si>
    <t>2022-01-21</t>
  </si>
  <si>
    <t>2022-09-25</t>
  </si>
  <si>
    <t>2021-07-04</t>
  </si>
  <si>
    <t>2021-01-02</t>
  </si>
  <si>
    <t>2023-12-14</t>
  </si>
  <si>
    <t>2024-08-02</t>
  </si>
  <si>
    <t>2021-12-23</t>
  </si>
  <si>
    <t>2023-01-01</t>
  </si>
  <si>
    <t>2021-12-26</t>
  </si>
  <si>
    <t>2022-01-08</t>
  </si>
  <si>
    <t>2022-06-10</t>
  </si>
  <si>
    <t>2021-04-09</t>
  </si>
  <si>
    <t>2021-07-27</t>
  </si>
  <si>
    <t>2021-11-30</t>
  </si>
  <si>
    <t>2022-08-27</t>
  </si>
  <si>
    <t>2021-08-03</t>
  </si>
  <si>
    <t>2023-06-03</t>
  </si>
  <si>
    <t>2022-11-10</t>
  </si>
  <si>
    <t>2024-02-09</t>
  </si>
  <si>
    <t>2022-05-02</t>
  </si>
  <si>
    <t>2021-04-22</t>
  </si>
  <si>
    <t>2021-06-29</t>
  </si>
  <si>
    <t>2022-02-28</t>
  </si>
  <si>
    <t>2021-06-17</t>
  </si>
  <si>
    <t>2023-03-26</t>
  </si>
  <si>
    <t>2021-07-06</t>
  </si>
  <si>
    <t>2022-01-14</t>
  </si>
  <si>
    <t>2022-01-18</t>
  </si>
  <si>
    <t>2023-06-20</t>
  </si>
  <si>
    <t>2022-07-05</t>
  </si>
  <si>
    <t>2021-07-18</t>
  </si>
  <si>
    <t>2024-02-08</t>
  </si>
  <si>
    <t>2023-05-08</t>
  </si>
  <si>
    <t>2023-10-26</t>
  </si>
  <si>
    <t>2024-06-24</t>
  </si>
  <si>
    <t>2021-09-16</t>
  </si>
  <si>
    <t>2023-06-11</t>
  </si>
  <si>
    <t>2024-05-03</t>
  </si>
  <si>
    <t>2024-02-05</t>
  </si>
  <si>
    <t>2023-04-29</t>
  </si>
  <si>
    <t>2024-04-19</t>
  </si>
  <si>
    <t>2022-06-25</t>
  </si>
  <si>
    <t>2024-03-17</t>
  </si>
  <si>
    <t>2021-12-19</t>
  </si>
  <si>
    <t>2024-06-20</t>
  </si>
  <si>
    <t>2021-03-21</t>
  </si>
  <si>
    <t>2023-02-02</t>
  </si>
  <si>
    <t>2022-04-12</t>
  </si>
  <si>
    <t>2022-10-20</t>
  </si>
  <si>
    <t>2024-05-23</t>
  </si>
  <si>
    <t>2023-06-24</t>
  </si>
  <si>
    <t>2023-11-24</t>
  </si>
  <si>
    <t>2022-09-30</t>
  </si>
  <si>
    <t>2021-03-01</t>
  </si>
  <si>
    <t>2022-07-16</t>
  </si>
  <si>
    <t>2022-05-11</t>
  </si>
  <si>
    <t>2023-07-03</t>
  </si>
  <si>
    <t>2024-02-04</t>
  </si>
  <si>
    <t>2022-06-14</t>
  </si>
  <si>
    <t>2022-08-07</t>
  </si>
  <si>
    <t>2022-07-06</t>
  </si>
  <si>
    <t>2023-08-29</t>
  </si>
  <si>
    <t>2023-03-25</t>
  </si>
  <si>
    <t>2023-11-14</t>
  </si>
  <si>
    <t>2022-09-04</t>
  </si>
  <si>
    <t>2021-05-11</t>
  </si>
  <si>
    <t>2021-04-27</t>
  </si>
  <si>
    <t>2024-09-14</t>
  </si>
  <si>
    <t>2022-06-16</t>
  </si>
  <si>
    <t>2023-01-05</t>
  </si>
  <si>
    <t>2022-11-19</t>
  </si>
  <si>
    <t>2022-12-29</t>
  </si>
  <si>
    <t>2021-11-05</t>
  </si>
  <si>
    <t>2023-04-19</t>
  </si>
  <si>
    <t>2022-10-10</t>
  </si>
  <si>
    <t>2021-06-30</t>
  </si>
  <si>
    <t>2023-12-30</t>
  </si>
  <si>
    <t>2022-01-26</t>
  </si>
  <si>
    <t>2024-07-07</t>
  </si>
  <si>
    <t>2022-12-07</t>
  </si>
  <si>
    <t>2023-02-25</t>
  </si>
  <si>
    <t>2022-08-19</t>
  </si>
  <si>
    <t>2024-05-06</t>
  </si>
  <si>
    <t>2022-03-09</t>
  </si>
  <si>
    <t>2023-10-31</t>
  </si>
  <si>
    <t>2024-08-04</t>
  </si>
  <si>
    <t>2021-09-11</t>
  </si>
  <si>
    <t>2021-11-10</t>
  </si>
  <si>
    <t>2023-12-02</t>
  </si>
  <si>
    <t>2021-10-08</t>
  </si>
  <si>
    <t>2024-06-19</t>
  </si>
  <si>
    <t>2022-02-18</t>
  </si>
  <si>
    <t>2021-06-03</t>
  </si>
  <si>
    <t>2022-06-09</t>
  </si>
  <si>
    <t>2022-08-30</t>
  </si>
  <si>
    <t>2023-05-23</t>
  </si>
  <si>
    <t>2021-04-04</t>
  </si>
  <si>
    <t>2023-09-16</t>
  </si>
  <si>
    <t>2022-01-07</t>
  </si>
  <si>
    <t>2024-06-06</t>
  </si>
  <si>
    <t>2023-04-23</t>
  </si>
  <si>
    <t>2022-06-20</t>
  </si>
  <si>
    <t>2023-09-14</t>
  </si>
  <si>
    <t>2021-11-01</t>
  </si>
  <si>
    <t>2021-12-05</t>
  </si>
  <si>
    <t>2023-11-05</t>
  </si>
  <si>
    <t>2023-04-06</t>
  </si>
  <si>
    <t>2024-02-16</t>
  </si>
  <si>
    <t>2024-05-22</t>
  </si>
  <si>
    <t>2023-07-16</t>
  </si>
  <si>
    <t>2021-01-05</t>
  </si>
  <si>
    <t>2024-01-27</t>
  </si>
  <si>
    <t>2022-01-20</t>
  </si>
  <si>
    <t>2023-07-26</t>
  </si>
  <si>
    <t>2021-08-09</t>
  </si>
  <si>
    <t>2024-07-20</t>
  </si>
  <si>
    <t>2024-03-30</t>
  </si>
  <si>
    <t>2021-08-01</t>
  </si>
  <si>
    <t>2024-05-26</t>
  </si>
  <si>
    <t>2022-07-15</t>
  </si>
  <si>
    <t>2023-07-17</t>
  </si>
  <si>
    <t>2022-10-05</t>
  </si>
  <si>
    <t>2024-07-02</t>
  </si>
  <si>
    <t>2023-10-29</t>
  </si>
  <si>
    <t>2023-12-07</t>
  </si>
  <si>
    <t>2021-10-25</t>
  </si>
  <si>
    <t>2022-05-29</t>
  </si>
  <si>
    <t>2022-02-22</t>
  </si>
  <si>
    <t>2022-04-05</t>
  </si>
  <si>
    <t>2021-04-07</t>
  </si>
  <si>
    <t>2023-05-04</t>
  </si>
  <si>
    <t>2022-02-20</t>
  </si>
  <si>
    <t>2022-02-07</t>
  </si>
  <si>
    <t>2022-08-26</t>
  </si>
  <si>
    <t>2022-07-26</t>
  </si>
  <si>
    <t>2021-11-26</t>
  </si>
  <si>
    <t>2021-03-23</t>
  </si>
  <si>
    <t>2021-04-15</t>
  </si>
  <si>
    <t>2023-05-02</t>
  </si>
  <si>
    <t>2021-07-08</t>
  </si>
  <si>
    <t>2023-08-31</t>
  </si>
  <si>
    <t>2021-08-23</t>
  </si>
  <si>
    <t>2024-06-26</t>
  </si>
  <si>
    <t>2023-02-21</t>
  </si>
  <si>
    <t>2021-02-20</t>
  </si>
  <si>
    <t>2023-11-20</t>
  </si>
  <si>
    <t>2023-09-24</t>
  </si>
  <si>
    <t>2021-01-16</t>
  </si>
  <si>
    <t>2021-03-19</t>
  </si>
  <si>
    <t>2021-12-31</t>
  </si>
  <si>
    <t>2021-05-25</t>
  </si>
  <si>
    <t>2023-04-15</t>
  </si>
  <si>
    <t>2023-06-06</t>
  </si>
  <si>
    <t>2021-08-31</t>
  </si>
  <si>
    <t>2024-05-27</t>
  </si>
  <si>
    <t>2021-10-07</t>
  </si>
  <si>
    <t>2024-08-19</t>
  </si>
  <si>
    <t>2022-03-07</t>
  </si>
  <si>
    <t>2024-06-17</t>
  </si>
  <si>
    <t>2021-05-18</t>
  </si>
  <si>
    <t>2024-04-04</t>
  </si>
  <si>
    <t>2021-09-20</t>
  </si>
  <si>
    <t>2022-02-01</t>
  </si>
  <si>
    <t>2023-01-17</t>
  </si>
  <si>
    <t>2022-07-21</t>
  </si>
  <si>
    <t>2024-01-09</t>
  </si>
  <si>
    <t>2024-07-17</t>
  </si>
  <si>
    <t>2021-03-17</t>
  </si>
  <si>
    <t>2024-01-11</t>
  </si>
  <si>
    <t>2024-06-11</t>
  </si>
  <si>
    <t>2023-09-18</t>
  </si>
  <si>
    <t>2023-09-26</t>
  </si>
  <si>
    <t>2023-01-27</t>
  </si>
  <si>
    <t>2023-08-20</t>
  </si>
  <si>
    <t>2023-12-04</t>
  </si>
  <si>
    <t>2024-03-31</t>
  </si>
  <si>
    <t>2023-02-11</t>
  </si>
  <si>
    <t>2023-04-12</t>
  </si>
  <si>
    <t>2023-10-25</t>
  </si>
  <si>
    <t>2021-12-06</t>
  </si>
  <si>
    <t>2021-11-27</t>
  </si>
  <si>
    <t>2024-04-28</t>
  </si>
  <si>
    <t>2021-04-25</t>
  </si>
  <si>
    <t>2023-11-25</t>
  </si>
  <si>
    <t>2024-07-29</t>
  </si>
  <si>
    <t>2021-10-20</t>
  </si>
  <si>
    <t>2024-06-30</t>
  </si>
  <si>
    <t>2021-12-10</t>
  </si>
  <si>
    <t>2023-07-18</t>
  </si>
  <si>
    <t>2021-08-11</t>
  </si>
  <si>
    <t>2023-10-30</t>
  </si>
  <si>
    <t>2024-05-25</t>
  </si>
  <si>
    <t>2023-10-28</t>
  </si>
  <si>
    <t>2024-01-10</t>
  </si>
  <si>
    <t>2023-12-06</t>
  </si>
  <si>
    <t>2023-02-20</t>
  </si>
  <si>
    <t>2021-07-20</t>
  </si>
  <si>
    <t>2022-08-04</t>
  </si>
  <si>
    <t>2024-03-29</t>
  </si>
  <si>
    <t>2021-01-15</t>
  </si>
  <si>
    <t>2021-11-13</t>
  </si>
  <si>
    <t>2022-06-04</t>
  </si>
  <si>
    <t>2024-03-02</t>
  </si>
  <si>
    <t>2022-01-02</t>
  </si>
  <si>
    <t>2024-05-14</t>
  </si>
  <si>
    <t>2024-06-01</t>
  </si>
  <si>
    <t>2022-08-10</t>
  </si>
  <si>
    <t>2023-01-07</t>
  </si>
  <si>
    <t>2022-12-25</t>
  </si>
  <si>
    <t>2021-05-21</t>
  </si>
  <si>
    <t>2022-08-06</t>
  </si>
  <si>
    <t>2022-12-14</t>
  </si>
  <si>
    <t>2024-03-23</t>
  </si>
  <si>
    <t>2023-04-14</t>
  </si>
  <si>
    <t>2024-01-07</t>
  </si>
  <si>
    <t>2023-06-26</t>
  </si>
  <si>
    <t>2022-12-02</t>
  </si>
  <si>
    <t>2023-09-03</t>
  </si>
  <si>
    <t>2024-03-20</t>
  </si>
  <si>
    <t>2022-04-15</t>
  </si>
  <si>
    <t>2022-12-31</t>
  </si>
  <si>
    <t>2023-10-03</t>
  </si>
  <si>
    <t>2021-04-21</t>
  </si>
  <si>
    <t>2024-01-13</t>
  </si>
  <si>
    <t>2023-03-18</t>
  </si>
  <si>
    <t>2024-06-08</t>
  </si>
  <si>
    <t>2024-02-12</t>
  </si>
  <si>
    <t>2021-10-26</t>
  </si>
  <si>
    <t>2022-09-07</t>
  </si>
  <si>
    <t>2021-04-08</t>
  </si>
  <si>
    <t>2022-06-17</t>
  </si>
  <si>
    <t>2021-02-10</t>
  </si>
  <si>
    <t>2024-08-23</t>
  </si>
  <si>
    <t>2024-07-16</t>
  </si>
  <si>
    <t>2022-07-02</t>
  </si>
  <si>
    <t>2022-04-26</t>
  </si>
  <si>
    <t>2022-03-08</t>
  </si>
  <si>
    <t>2022-09-26</t>
  </si>
  <si>
    <t>2023-06-27</t>
  </si>
  <si>
    <t>2023-12-15</t>
  </si>
  <si>
    <t>2021-03-13</t>
  </si>
  <si>
    <t>2021-12-29</t>
  </si>
  <si>
    <t>2022-09-23</t>
  </si>
  <si>
    <t>2022-08-11</t>
  </si>
  <si>
    <t>2023-06-15</t>
  </si>
  <si>
    <t>2024-08-15</t>
  </si>
  <si>
    <t>2022-01-09</t>
  </si>
  <si>
    <t>2024-07-28</t>
  </si>
  <si>
    <t>2022-07-12</t>
  </si>
  <si>
    <t>2021-04-12</t>
  </si>
  <si>
    <t>2023-10-18</t>
  </si>
  <si>
    <t>2022-05-28</t>
  </si>
  <si>
    <t>2021-09-07</t>
  </si>
  <si>
    <t>2021-11-21</t>
  </si>
  <si>
    <t>2024-01-31</t>
  </si>
  <si>
    <t>2023-01-09</t>
  </si>
  <si>
    <t>2021-08-20</t>
  </si>
  <si>
    <t>2022-10-27</t>
  </si>
  <si>
    <t>2022-05-25</t>
  </si>
  <si>
    <t>2024-01-04</t>
  </si>
  <si>
    <t>2023-09-27</t>
  </si>
  <si>
    <t>2021-11-25</t>
  </si>
  <si>
    <t>2023-02-16</t>
  </si>
  <si>
    <t>2024-06-23</t>
  </si>
  <si>
    <t>2022-05-05</t>
  </si>
  <si>
    <t>2021-11-12</t>
  </si>
  <si>
    <t>2023-04-20</t>
  </si>
  <si>
    <t>2022-01-28</t>
  </si>
  <si>
    <t>2024-08-07</t>
  </si>
  <si>
    <t>2022-03-04</t>
  </si>
  <si>
    <t>2023-01-26</t>
  </si>
  <si>
    <t>2022-03-19</t>
  </si>
  <si>
    <t>2024-02-18</t>
  </si>
  <si>
    <t>2024-07-31</t>
  </si>
  <si>
    <t>2022-01-05</t>
  </si>
  <si>
    <t>2022-11-23</t>
  </si>
  <si>
    <t>2022-03-15</t>
  </si>
  <si>
    <t>2021-01-01</t>
  </si>
  <si>
    <t>2022-03-16</t>
  </si>
  <si>
    <t>2022-07-20</t>
  </si>
  <si>
    <t>2021-11-16</t>
  </si>
  <si>
    <t>2024-04-07</t>
  </si>
  <si>
    <t>2022-09-08</t>
  </si>
  <si>
    <t>2024-03-11</t>
  </si>
  <si>
    <t>2021-09-04</t>
  </si>
  <si>
    <t>2022-11-01</t>
  </si>
  <si>
    <t>2023-03-29</t>
  </si>
  <si>
    <t>2021-10-04</t>
  </si>
  <si>
    <t>2022-02-06</t>
  </si>
  <si>
    <t>2022-05-20</t>
  </si>
  <si>
    <t>2023-05-31</t>
  </si>
  <si>
    <t>2021-07-03</t>
  </si>
  <si>
    <t>2022-09-17</t>
  </si>
  <si>
    <t>2023-06-25</t>
  </si>
  <si>
    <t>2021-04-02</t>
  </si>
  <si>
    <t>2021-08-19</t>
  </si>
  <si>
    <t>2021-10-17</t>
  </si>
  <si>
    <t>2022-08-05</t>
  </si>
  <si>
    <t>2021-05-17</t>
  </si>
  <si>
    <t>2024-09-13</t>
  </si>
  <si>
    <t>2022-08-23</t>
  </si>
  <si>
    <t>2023-07-27</t>
  </si>
  <si>
    <t>2022-11-15</t>
  </si>
  <si>
    <t>2021-02-07</t>
  </si>
  <si>
    <t>2023-10-24</t>
  </si>
  <si>
    <t>2023-03-04</t>
  </si>
  <si>
    <t>2023-03-16</t>
  </si>
  <si>
    <t>2023-02-22</t>
  </si>
  <si>
    <t>2024-07-05</t>
  </si>
  <si>
    <t>2022-10-02</t>
  </si>
  <si>
    <t>2023-07-09</t>
  </si>
  <si>
    <t>2024-08-29</t>
  </si>
  <si>
    <t>2023-12-09</t>
  </si>
  <si>
    <t>2022-10-13</t>
  </si>
  <si>
    <t>2021-03-02</t>
  </si>
  <si>
    <t>2021-11-08</t>
  </si>
  <si>
    <t>2022-04-18</t>
  </si>
  <si>
    <t>2021-06-12</t>
  </si>
  <si>
    <t>2023-10-04</t>
  </si>
  <si>
    <t>2021-01-31</t>
  </si>
  <si>
    <t>2022-02-23</t>
  </si>
  <si>
    <t>2021-03-28</t>
  </si>
  <si>
    <t>2024-02-17</t>
  </si>
  <si>
    <t>2022-09-16</t>
  </si>
  <si>
    <t>2021-07-05</t>
  </si>
  <si>
    <t>2022-01-04</t>
  </si>
  <si>
    <t>2023-07-13</t>
  </si>
  <si>
    <t>2024-04-23</t>
  </si>
  <si>
    <t>2021-11-24</t>
  </si>
  <si>
    <t>2021-04-16</t>
  </si>
  <si>
    <t>2021-01-08</t>
  </si>
  <si>
    <t>2023-07-29</t>
  </si>
  <si>
    <t>2023-07-19</t>
  </si>
  <si>
    <t>2021-03-15</t>
  </si>
  <si>
    <t>2023-01-25</t>
  </si>
  <si>
    <t>2022-07-17</t>
  </si>
  <si>
    <t>2024-07-12</t>
  </si>
  <si>
    <t>2023-12-01</t>
  </si>
  <si>
    <t>2022-04-22</t>
  </si>
  <si>
    <t>2021-01-04</t>
  </si>
  <si>
    <t>2024-06-14</t>
  </si>
  <si>
    <t>2022-06-06</t>
  </si>
  <si>
    <t>2021-01-13</t>
  </si>
  <si>
    <t>2022-12-01</t>
  </si>
  <si>
    <t>Row Labels</t>
  </si>
  <si>
    <t>Grand Total</t>
  </si>
  <si>
    <t>sales_by_category</t>
  </si>
  <si>
    <t>Sum of sales_by_category</t>
  </si>
  <si>
    <t>Count of product_id</t>
  </si>
  <si>
    <t>Sum of price</t>
  </si>
  <si>
    <t>Recency</t>
  </si>
  <si>
    <t>Frequency</t>
  </si>
  <si>
    <t>Date Difference</t>
  </si>
  <si>
    <t>Sum of quantity</t>
  </si>
  <si>
    <t>Total Quantity</t>
  </si>
  <si>
    <t>Total Price</t>
  </si>
  <si>
    <t>Monetry</t>
  </si>
  <si>
    <t>Active vs Inactive</t>
  </si>
  <si>
    <t>Inactive</t>
  </si>
  <si>
    <t>Active</t>
  </si>
  <si>
    <t>Location</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</si>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</sst>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ont>
    <font>
      <b/>
      <sz val="11"/>
      <color theme="1"/>
      <name val="Calibri"/>
      <family val="2"/>
      <scheme val="minor"/>
    </font>
    <font>
      <b/>
      <sz val="11"/>
      <name val="Calibri"/>
      <family val="2"/>
    </font>
    <font>
      <sz val="11"/>
      <name val="Calibri"/>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right/>
      <top style="thin">
        <color theme="4" tint="0.39997558519241921"/>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1" fontId="2" fillId="2" borderId="2" xfId="0" applyNumberFormat="1" applyFont="1" applyFill="1" applyBorder="1"/>
    <xf numFmtId="0" fontId="4" fillId="0" borderId="1" xfId="0" applyNumberFormat="1" applyFont="1" applyBorder="1" applyAlignment="1">
      <alignment vertical="top"/>
    </xf>
    <xf numFmtId="0" fontId="3" fillId="0" borderId="1" xfId="0" applyFont="1" applyBorder="1" applyAlignment="1">
      <alignment horizontal="center" vertical="top"/>
    </xf>
  </cellXfs>
  <cellStyles count="1">
    <cellStyle name="Normal" xfId="0" builtinId="0"/>
  </cellStyles>
  <dxfs count="47">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m/d/yyyy"/>
    </dxf>
    <dxf>
      <numFmt numFmtId="1" formatCode="0"/>
    </dxf>
    <dxf>
      <numFmt numFmtId="164" formatCode="0.0"/>
    </dxf>
    <dxf>
      <numFmt numFmtId="2" formatCode="0.00"/>
    </dxf>
    <dxf>
      <numFmt numFmtId="165" formatCode="&quot;$&quot;#,##0.00"/>
    </dxf>
    <dxf>
      <numFmt numFmtId="166" formatCode="_([$PKR]\ * #,##0.00_);_([$PKR]\ * \(#,##0.00\);_([$PKR]\ * &quot;-&quot;??_);_(@_)"/>
    </dxf>
    <dxf>
      <numFmt numFmtId="167" formatCode="_-* #,##0.00\ [$CHF-100C]_-;\-* #,##0.00\ [$CHF-100C]_-;_-* &quot;-&quot;??\ [$CHF-100C]_-;_-@_-"/>
    </dxf>
    <dxf>
      <numFmt numFmtId="1" formatCode="0"/>
    </dxf>
    <dxf>
      <numFmt numFmtId="164" formatCode="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_([$PKR]\ * #,##0.00_);_([$PKR]\ * \(#,##0.00\);_([$PKR]\ *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[retail_data_pakistan_large_with_category.xlsx]Pivot 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'Pivot 1'!$A$4:$A$12</c:f>
              <c:strCache>
                <c:ptCount val="8"/>
                <c:pt idx="0">
                  <c:v>Appliance</c:v>
                </c:pt>
                <c:pt idx="1">
                  <c:v>Camera</c:v>
                </c:pt>
                <c:pt idx="2">
                  <c:v>Headphones</c:v>
                </c:pt>
                <c:pt idx="3">
                  <c:v>Laptop</c:v>
                </c:pt>
                <c:pt idx="4">
                  <c:v>Mobile</c:v>
                </c:pt>
                <c:pt idx="5">
                  <c:v>Smartwatch</c:v>
                </c:pt>
                <c:pt idx="6">
                  <c:v>Tablet</c:v>
                </c:pt>
                <c:pt idx="7">
                  <c:v>TV</c:v>
                </c:pt>
              </c:strCache>
            </c:strRef>
          </c:cat>
          <c:val>
            <c:numRef>
              <c:f>'Pivot 1'!$B$4:$B$12</c:f>
              <c:numCache>
                <c:formatCode>0.00%</c:formatCode>
                <c:ptCount val="8"/>
                <c:pt idx="0">
                  <c:v>0.12271176027574308</c:v>
                </c:pt>
                <c:pt idx="1">
                  <c:v>0.13133112929120408</c:v>
                </c:pt>
                <c:pt idx="2">
                  <c:v>0.10925615292770328</c:v>
                </c:pt>
                <c:pt idx="3">
                  <c:v>0.14509251956338912</c:v>
                </c:pt>
                <c:pt idx="4">
                  <c:v>0.16327732305588882</c:v>
                </c:pt>
                <c:pt idx="5">
                  <c:v>0.11145194481148847</c:v>
                </c:pt>
                <c:pt idx="6">
                  <c:v>0.12389506731333397</c:v>
                </c:pt>
                <c:pt idx="7">
                  <c:v>9.2984102761249146E-2</c:v>
                </c:pt>
              </c:numCache>
            </c:numRef>
          </c:val>
          <c:extLst>
            <c:ext xmlns:c16="http://schemas.microsoft.com/office/drawing/2014/chart" uri="{C3380CC4-5D6E-409C-BE32-E72D297353CC}">
              <c16:uniqueId val="{00000000-9423-47CA-9420-9C87B1EF484D}"/>
            </c:ext>
          </c:extLst>
        </c:ser>
        <c:dLbls>
          <c:dLblPos val="outEnd"/>
          <c:showLegendKey val="0"/>
          <c:showVal val="1"/>
          <c:showCatName val="0"/>
          <c:showSerName val="0"/>
          <c:showPercent val="0"/>
          <c:showBubbleSize val="0"/>
        </c:dLbls>
        <c:gapWidth val="100"/>
        <c:overlap val="-24"/>
        <c:axId val="790987232"/>
        <c:axId val="790979360"/>
      </c:barChart>
      <c:catAx>
        <c:axId val="7909872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79360"/>
        <c:crosses val="autoZero"/>
        <c:auto val="1"/>
        <c:lblAlgn val="ctr"/>
        <c:lblOffset val="100"/>
        <c:noMultiLvlLbl val="0"/>
      </c:catAx>
      <c:valAx>
        <c:axId val="7909793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a:t>
                </a:r>
                <a:r>
                  <a:rPr lang="en-US" baseline="0"/>
                  <a:t>s in %</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872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[retail_data_pakistan_large_with_category.xlsx]Pivot 1!PivotTable2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'Pivot 1'!$B$21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1'!$A$22:$A$70</c:f>
              <c:strCache>
                <c:ptCount val="48"/>
                <c:pt idx="0">
                  <c:v>Acer Aspire 7</c:v>
                </c:pt>
                <c:pt idx="1">
                  <c:v>AirPods Pro</c:v>
                </c:pt>
                <c:pt idx="2">
                  <c:v>Amazon Kindle</c:v>
                </c:pt>
                <c:pt idx="3">
                  <c:v>Apple Watch Series 7</c:v>
                </c:pt>
                <c:pt idx="4">
                  <c:v>Asus VivoBook</c:v>
                </c:pt>
                <c:pt idx="5">
                  <c:v>Audionic Headphones</c:v>
                </c:pt>
                <c:pt idx="6">
                  <c:v>Canon DSLR 1500D</c:v>
                </c:pt>
                <c:pt idx="7">
                  <c:v>Dawlance Refrigerator</c:v>
                </c:pt>
                <c:pt idx="8">
                  <c:v>Dell Inspiron 3511</c:v>
                </c:pt>
                <c:pt idx="9">
                  <c:v>DJI Drone Mini 2</c:v>
                </c:pt>
                <c:pt idx="10">
                  <c:v>Fitbit Inspire</c:v>
                </c:pt>
                <c:pt idx="11">
                  <c:v>GoPro Hero 10</c:v>
                </c:pt>
                <c:pt idx="12">
                  <c:v>Gree AC 1 Ton</c:v>
                </c:pt>
                <c:pt idx="13">
                  <c:v>Haier LED TV</c:v>
                </c:pt>
                <c:pt idx="14">
                  <c:v>Haier Washing Machine</c:v>
                </c:pt>
                <c:pt idx="15">
                  <c:v>HP Envy 13</c:v>
                </c:pt>
                <c:pt idx="16">
                  <c:v>HP Laptop 15s</c:v>
                </c:pt>
                <c:pt idx="17">
                  <c:v>Huawei MatePad</c:v>
                </c:pt>
                <c:pt idx="18">
                  <c:v>Infinix Hot 12</c:v>
                </c:pt>
                <c:pt idx="19">
                  <c:v>iPad Pro</c:v>
                </c:pt>
                <c:pt idx="20">
                  <c:v>iPhone 14 Pro</c:v>
                </c:pt>
                <c:pt idx="21">
                  <c:v>JBL Speaker</c:v>
                </c:pt>
                <c:pt idx="22">
                  <c:v>Kenwood AC 1.5 Ton</c:v>
                </c:pt>
                <c:pt idx="23">
                  <c:v>Lenovo Tab P11 Pro</c:v>
                </c:pt>
                <c:pt idx="24">
                  <c:v>Lenovo ThinkPad</c:v>
                </c:pt>
                <c:pt idx="25">
                  <c:v>LG Smart TV 43</c:v>
                </c:pt>
                <c:pt idx="26">
                  <c:v>MacBook Air M1</c:v>
                </c:pt>
                <c:pt idx="27">
                  <c:v>MSI GF63</c:v>
                </c:pt>
                <c:pt idx="28">
                  <c:v>Nikon D3500</c:v>
                </c:pt>
                <c:pt idx="29">
                  <c:v>Nokia G21</c:v>
                </c:pt>
                <c:pt idx="30">
                  <c:v>OnePlus Nord</c:v>
                </c:pt>
                <c:pt idx="31">
                  <c:v>Oppo F21 Pro</c:v>
                </c:pt>
                <c:pt idx="32">
                  <c:v>Orient LED TV 40</c:v>
                </c:pt>
                <c:pt idx="33">
                  <c:v>PEL Refrigerator</c:v>
                </c:pt>
                <c:pt idx="34">
                  <c:v>Realme Narzo 50</c:v>
                </c:pt>
                <c:pt idx="35">
                  <c:v>Realme Watch</c:v>
                </c:pt>
                <c:pt idx="36">
                  <c:v>Samsung Buds Live</c:v>
                </c:pt>
                <c:pt idx="37">
                  <c:v>Samsung Galaxy S21</c:v>
                </c:pt>
                <c:pt idx="38">
                  <c:v>Samsung Galaxy Tab A7</c:v>
                </c:pt>
                <c:pt idx="39">
                  <c:v>Samsung Galaxy Watch</c:v>
                </c:pt>
                <c:pt idx="40">
                  <c:v>Samsung Smart TV 55</c:v>
                </c:pt>
                <c:pt idx="41">
                  <c:v>Sony Alpha A6000</c:v>
                </c:pt>
                <c:pt idx="42">
                  <c:v>Sony WH-1000XM4</c:v>
                </c:pt>
                <c:pt idx="43">
                  <c:v>TCL Smart TV 50</c:v>
                </c:pt>
                <c:pt idx="44">
                  <c:v>Tecno Spark 8C</c:v>
                </c:pt>
                <c:pt idx="45">
                  <c:v>Vivo Y21</c:v>
                </c:pt>
                <c:pt idx="46">
                  <c:v>Xiaomi Band 7</c:v>
                </c:pt>
                <c:pt idx="47">
                  <c:v>Xiaomi Redmi Note 11</c:v>
                </c:pt>
              </c:strCache>
            </c:strRef>
          </c:cat>
          <c:val>
            <c:numRef>
              <c:f>'Pivot 1'!$B$22:$B$70</c:f>
              <c:numCache>
                <c:formatCode>General</c:formatCode>
                <c:ptCount val="48"/>
                <c:pt idx="0">
                  <c:v>26</c:v>
                </c:pt>
                <c:pt idx="1">
                  <c:v>26</c:v>
                </c:pt>
                <c:pt idx="2">
                  <c:v>24</c:v>
                </c:pt>
                <c:pt idx="3">
                  <c:v>27</c:v>
                </c:pt>
                <c:pt idx="4">
                  <c:v>22</c:v>
                </c:pt>
                <c:pt idx="5">
                  <c:v>26</c:v>
                </c:pt>
                <c:pt idx="6">
                  <c:v>26</c:v>
                </c:pt>
                <c:pt idx="7">
                  <c:v>26</c:v>
                </c:pt>
                <c:pt idx="8">
                  <c:v>23</c:v>
                </c:pt>
                <c:pt idx="9">
                  <c:v>18</c:v>
                </c:pt>
                <c:pt idx="10">
                  <c:v>20</c:v>
                </c:pt>
                <c:pt idx="11">
                  <c:v>32</c:v>
                </c:pt>
                <c:pt idx="12">
                  <c:v>26</c:v>
                </c:pt>
                <c:pt idx="13">
                  <c:v>35</c:v>
                </c:pt>
                <c:pt idx="14">
                  <c:v>28</c:v>
                </c:pt>
                <c:pt idx="15">
                  <c:v>18</c:v>
                </c:pt>
                <c:pt idx="16">
                  <c:v>21</c:v>
                </c:pt>
                <c:pt idx="17">
                  <c:v>32</c:v>
                </c:pt>
                <c:pt idx="18">
                  <c:v>22</c:v>
                </c:pt>
                <c:pt idx="19">
                  <c:v>24</c:v>
                </c:pt>
                <c:pt idx="20">
                  <c:v>18</c:v>
                </c:pt>
                <c:pt idx="21">
                  <c:v>23</c:v>
                </c:pt>
                <c:pt idx="22">
                  <c:v>33</c:v>
                </c:pt>
                <c:pt idx="23">
                  <c:v>24</c:v>
                </c:pt>
                <c:pt idx="24">
                  <c:v>21</c:v>
                </c:pt>
                <c:pt idx="25">
                  <c:v>23</c:v>
                </c:pt>
                <c:pt idx="26">
                  <c:v>20</c:v>
                </c:pt>
                <c:pt idx="27">
                  <c:v>28</c:v>
                </c:pt>
                <c:pt idx="28">
                  <c:v>32</c:v>
                </c:pt>
                <c:pt idx="29">
                  <c:v>34</c:v>
                </c:pt>
                <c:pt idx="30">
                  <c:v>20</c:v>
                </c:pt>
                <c:pt idx="31">
                  <c:v>24</c:v>
                </c:pt>
                <c:pt idx="32">
                  <c:v>36</c:v>
                </c:pt>
                <c:pt idx="33">
                  <c:v>32</c:v>
                </c:pt>
                <c:pt idx="34">
                  <c:v>26</c:v>
                </c:pt>
                <c:pt idx="35">
                  <c:v>25</c:v>
                </c:pt>
                <c:pt idx="36">
                  <c:v>31</c:v>
                </c:pt>
                <c:pt idx="37">
                  <c:v>24</c:v>
                </c:pt>
                <c:pt idx="38">
                  <c:v>21</c:v>
                </c:pt>
                <c:pt idx="39">
                  <c:v>19</c:v>
                </c:pt>
                <c:pt idx="40">
                  <c:v>19</c:v>
                </c:pt>
                <c:pt idx="41">
                  <c:v>29</c:v>
                </c:pt>
                <c:pt idx="42">
                  <c:v>16</c:v>
                </c:pt>
                <c:pt idx="43">
                  <c:v>19</c:v>
                </c:pt>
                <c:pt idx="44">
                  <c:v>25</c:v>
                </c:pt>
                <c:pt idx="45">
                  <c:v>19</c:v>
                </c:pt>
                <c:pt idx="46">
                  <c:v>28</c:v>
                </c:pt>
                <c:pt idx="47">
                  <c:v>18</c:v>
                </c:pt>
              </c:numCache>
            </c:numRef>
          </c:val>
          <c:smooth val="0"/>
          <c:extLst>
            <c:ext xmlns:c16="http://schemas.microsoft.com/office/drawing/2014/chart" uri="{C3380CC4-5D6E-409C-BE32-E72D297353CC}">
              <c16:uniqueId val="{00000000-83F8-4305-BA4F-48E2EC7D22C5}"/>
            </c:ext>
          </c:extLst>
        </c:ser>
        <c:dLbls>
          <c:showLegendKey val="0"/>
          <c:showVal val="0"/>
          <c:showCatName val="0"/>
          <c:showSerName val="0"/>
          <c:showPercent val="0"/>
          <c:showBubbleSize val="0"/>
        </c:dLbls>
        <c:marker val="1"/>
        <c:smooth val="0"/>
        <c:axId val="789427392"/>
        <c:axId val="789428704"/>
      </c:lineChart>
      <c:catAx>
        <c:axId val="78942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9428704"/>
        <c:crosses val="autoZero"/>
        <c:auto val="1"/>
        <c:lblAlgn val="ctr"/>
        <c:lblOffset val="100"/>
        <c:noMultiLvlLbl val="0"/>
      </c:catAx>
      <c:valAx>
        <c:axId val="7894287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942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[retail_data_pakistan_large_with_category.xlsx]Pivot 2!PivotTable2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Active</a:t>
            </a:r>
            <a:r>
              <a:rPr lang="en-US" baseline="0"/>
              <a:t> vs Inactive</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2'!$B$3</c:f>
              <c:strCache>
                <c:ptCount val="1"/>
                <c:pt idx="0">
                  <c:v>Total</c:v>
                </c:pt>
              </c:strCache>
            </c:strRef>
          </c:tx>
          <c:dPt>
            <c:idx val="0"/>
            <c:bubble3D val="0"/>
            <c:explosion val="4"/>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832-4F01-B849-2C022EC2776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C3-4AFA-B4B7-A76F2E4B63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2'!$A$4:$A$6</c:f>
              <c:strCache>
                <c:ptCount val="2"/>
                <c:pt idx="0">
                  <c:v>Active</c:v>
                </c:pt>
                <c:pt idx="1">
                  <c:v>Inactive</c:v>
                </c:pt>
              </c:strCache>
            </c:strRef>
          </c:cat>
          <c:val>
            <c:numRef>
              <c:f>'Pivot 2'!$B$4:$B$6</c:f>
              <c:numCache>
                <c:formatCode>0.00%</c:formatCode>
                <c:ptCount val="2"/>
                <c:pt idx="0">
                  <c:v>0.60090702947845809</c:v>
                </c:pt>
                <c:pt idx="1">
                  <c:v>0.39909297052154197</c:v>
                </c:pt>
              </c:numCache>
            </c:numRef>
          </c:val>
          <c:extLst>
            <c:ext xmlns:c16="http://schemas.microsoft.com/office/drawing/2014/chart" uri="{C3380CC4-5D6E-409C-BE32-E72D297353CC}">
              <c16:uniqueId val="{00000000-4832-4F01-B849-2C022EC2776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[retail_data_pakistan_large_with_category.xlsx]Pivot 2!PivotTable3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Location</a:t>
            </a:r>
            <a:r>
              <a:rPr lang="en-US" baseline="0"/>
              <a:t> Distribution</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'Pivot 2'!$B$22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2'!$A$23:$A$30</c:f>
              <c:strCache>
                <c:ptCount val="7"/>
                <c:pt idx="0">
                  <c:v>Faisalabad</c:v>
                </c:pt>
                <c:pt idx="1">
                  <c:v>Islamabad</c:v>
                </c:pt>
                <c:pt idx="2">
                  <c:v>Karachi</c:v>
                </c:pt>
                <c:pt idx="3">
                  <c:v>Lahore</c:v>
                </c:pt>
                <c:pt idx="4">
                  <c:v>Multan</c:v>
                </c:pt>
                <c:pt idx="5">
                  <c:v>Peshawar</c:v>
                </c:pt>
                <c:pt idx="6">
                  <c:v>Rawalpindi</c:v>
                </c:pt>
              </c:strCache>
            </c:strRef>
          </c:cat>
          <c:val>
            <c:numRef>
              <c:f>'Pivot 2'!$B$23:$B$30</c:f>
              <c:numCache>
                <c:formatCode>General</c:formatCode>
                <c:ptCount val="7"/>
                <c:pt idx="0">
                  <c:v>26</c:v>
                </c:pt>
                <c:pt idx="1">
                  <c:v>26</c:v>
                </c:pt>
                <c:pt idx="2">
                  <c:v>24</c:v>
                </c:pt>
                <c:pt idx="3">
                  <c:v>26</c:v>
                </c:pt>
                <c:pt idx="4">
                  <c:v>29</c:v>
                </c:pt>
                <c:pt idx="5">
                  <c:v>23</c:v>
                </c:pt>
                <c:pt idx="6">
                  <c:v>22</c:v>
                </c:pt>
              </c:numCache>
            </c:numRef>
          </c:val>
          <c:extLst>
            <c:ext xmlns:c16="http://schemas.microsoft.com/office/drawing/2014/chart" uri="{C3380CC4-5D6E-409C-BE32-E72D297353CC}">
              <c16:uniqueId val="{00000000-C5E4-4CE8-A4EF-7099FEC9C3C0}"/>
            </c:ext>
          </c:extLst>
        </c:ser>
        <c:dLbls>
          <c:dLblPos val="ctr"/>
          <c:showLegendKey val="0"/>
          <c:showVal val="1"/>
          <c:showCatName val="0"/>
          <c:showSerName val="0"/>
          <c:showPercent val="0"/>
          <c:showBubbleSize val="0"/>
        </c:dLbls>
        <c:gapWidth val="150"/>
        <c:overlap val="100"/>
        <c:axId val="768309960"/>
        <c:axId val="768305040"/>
      </c:barChart>
      <c:catAx>
        <c:axId val="768309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Location</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8305040"/>
        <c:crosses val="autoZero"/>
        <c:auto val="1"/>
        <c:lblAlgn val="ctr"/>
        <c:lblOffset val="100"/>
        <c:noMultiLvlLbl val="0"/>
      </c:catAx>
      <c:valAx>
        <c:axId val="7683050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a:t>
                </a:r>
                <a:r>
                  <a:rPr lang="en-US" baseline="0"/>
                  <a:t> of Customers</a:t>
                </a:r>
                <a:endParaRPr lang="en-US"/>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683099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[retail_data_pakistan_large_with_category.xlsx]Pivot 1!PivotTable2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Most</a:t>
            </a:r>
            <a:r>
              <a:rPr lang="en-US" baseline="0"/>
              <a:t> Selling Product</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1'!$B$21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1'!$A$22:$A$70</c:f>
              <c:strCache>
                <c:ptCount val="48"/>
                <c:pt idx="0">
                  <c:v>Acer Aspire 7</c:v>
                </c:pt>
                <c:pt idx="1">
                  <c:v>AirPods Pro</c:v>
                </c:pt>
                <c:pt idx="2">
                  <c:v>Amazon Kindle</c:v>
                </c:pt>
                <c:pt idx="3">
                  <c:v>Apple Watch Series 7</c:v>
                </c:pt>
                <c:pt idx="4">
                  <c:v>Asus VivoBook</c:v>
                </c:pt>
                <c:pt idx="5">
                  <c:v>Audionic Headphones</c:v>
                </c:pt>
                <c:pt idx="6">
                  <c:v>Canon DSLR 1500D</c:v>
                </c:pt>
                <c:pt idx="7">
                  <c:v>Dawlance Refrigerator</c:v>
                </c:pt>
                <c:pt idx="8">
                  <c:v>Dell Inspiron 3511</c:v>
                </c:pt>
                <c:pt idx="9">
                  <c:v>DJI Drone Mini 2</c:v>
                </c:pt>
                <c:pt idx="10">
                  <c:v>Fitbit Inspire</c:v>
                </c:pt>
                <c:pt idx="11">
                  <c:v>GoPro Hero 10</c:v>
                </c:pt>
                <c:pt idx="12">
                  <c:v>Gree AC 1 Ton</c:v>
                </c:pt>
                <c:pt idx="13">
                  <c:v>Haier LED TV</c:v>
                </c:pt>
                <c:pt idx="14">
                  <c:v>Haier Washing Machine</c:v>
                </c:pt>
                <c:pt idx="15">
                  <c:v>HP Envy 13</c:v>
                </c:pt>
                <c:pt idx="16">
                  <c:v>HP Laptop 15s</c:v>
                </c:pt>
                <c:pt idx="17">
                  <c:v>Huawei MatePad</c:v>
                </c:pt>
                <c:pt idx="18">
                  <c:v>Infinix Hot 12</c:v>
                </c:pt>
                <c:pt idx="19">
                  <c:v>iPad Pro</c:v>
                </c:pt>
                <c:pt idx="20">
                  <c:v>iPhone 14 Pro</c:v>
                </c:pt>
                <c:pt idx="21">
                  <c:v>JBL Speaker</c:v>
                </c:pt>
                <c:pt idx="22">
                  <c:v>Kenwood AC 1.5 Ton</c:v>
                </c:pt>
                <c:pt idx="23">
                  <c:v>Lenovo Tab P11 Pro</c:v>
                </c:pt>
                <c:pt idx="24">
                  <c:v>Lenovo ThinkPad</c:v>
                </c:pt>
                <c:pt idx="25">
                  <c:v>LG Smart TV 43</c:v>
                </c:pt>
                <c:pt idx="26">
                  <c:v>MacBook Air M1</c:v>
                </c:pt>
                <c:pt idx="27">
                  <c:v>MSI GF63</c:v>
                </c:pt>
                <c:pt idx="28">
                  <c:v>Nikon D3500</c:v>
                </c:pt>
                <c:pt idx="29">
                  <c:v>Nokia G21</c:v>
                </c:pt>
                <c:pt idx="30">
                  <c:v>OnePlus Nord</c:v>
                </c:pt>
                <c:pt idx="31">
                  <c:v>Oppo F21 Pro</c:v>
                </c:pt>
                <c:pt idx="32">
                  <c:v>Orient LED TV 40</c:v>
                </c:pt>
                <c:pt idx="33">
                  <c:v>PEL Refrigerator</c:v>
                </c:pt>
                <c:pt idx="34">
                  <c:v>Realme Narzo 50</c:v>
                </c:pt>
                <c:pt idx="35">
                  <c:v>Realme Watch</c:v>
                </c:pt>
                <c:pt idx="36">
                  <c:v>Samsung Buds Live</c:v>
                </c:pt>
                <c:pt idx="37">
                  <c:v>Samsung Galaxy S21</c:v>
                </c:pt>
                <c:pt idx="38">
                  <c:v>Samsung Galaxy Tab A7</c:v>
                </c:pt>
                <c:pt idx="39">
                  <c:v>Samsung Galaxy Watch</c:v>
                </c:pt>
                <c:pt idx="40">
                  <c:v>Samsung Smart TV 55</c:v>
                </c:pt>
                <c:pt idx="41">
                  <c:v>Sony Alpha A6000</c:v>
                </c:pt>
                <c:pt idx="42">
                  <c:v>Sony WH-1000XM4</c:v>
                </c:pt>
                <c:pt idx="43">
                  <c:v>TCL Smart TV 50</c:v>
                </c:pt>
                <c:pt idx="44">
                  <c:v>Tecno Spark 8C</c:v>
                </c:pt>
                <c:pt idx="45">
                  <c:v>Vivo Y21</c:v>
                </c:pt>
                <c:pt idx="46">
                  <c:v>Xiaomi Band 7</c:v>
                </c:pt>
                <c:pt idx="47">
                  <c:v>Xiaomi Redmi Note 11</c:v>
                </c:pt>
              </c:strCache>
            </c:strRef>
          </c:cat>
          <c:val>
            <c:numRef>
              <c:f>'Pivot 1'!$B$22:$B$70</c:f>
              <c:numCache>
                <c:formatCode>General</c:formatCode>
                <c:ptCount val="48"/>
                <c:pt idx="0">
                  <c:v>26</c:v>
                </c:pt>
                <c:pt idx="1">
                  <c:v>26</c:v>
                </c:pt>
                <c:pt idx="2">
                  <c:v>24</c:v>
                </c:pt>
                <c:pt idx="3">
                  <c:v>27</c:v>
                </c:pt>
                <c:pt idx="4">
                  <c:v>22</c:v>
                </c:pt>
                <c:pt idx="5">
                  <c:v>26</c:v>
                </c:pt>
                <c:pt idx="6">
                  <c:v>26</c:v>
                </c:pt>
                <c:pt idx="7">
                  <c:v>26</c:v>
                </c:pt>
                <c:pt idx="8">
                  <c:v>23</c:v>
                </c:pt>
                <c:pt idx="9">
                  <c:v>18</c:v>
                </c:pt>
                <c:pt idx="10">
                  <c:v>20</c:v>
                </c:pt>
                <c:pt idx="11">
                  <c:v>32</c:v>
                </c:pt>
                <c:pt idx="12">
                  <c:v>26</c:v>
                </c:pt>
                <c:pt idx="13">
                  <c:v>35</c:v>
                </c:pt>
                <c:pt idx="14">
                  <c:v>28</c:v>
                </c:pt>
                <c:pt idx="15">
                  <c:v>18</c:v>
                </c:pt>
                <c:pt idx="16">
                  <c:v>21</c:v>
                </c:pt>
                <c:pt idx="17">
                  <c:v>32</c:v>
                </c:pt>
                <c:pt idx="18">
                  <c:v>22</c:v>
                </c:pt>
                <c:pt idx="19">
                  <c:v>24</c:v>
                </c:pt>
                <c:pt idx="20">
                  <c:v>18</c:v>
                </c:pt>
                <c:pt idx="21">
                  <c:v>23</c:v>
                </c:pt>
                <c:pt idx="22">
                  <c:v>33</c:v>
                </c:pt>
                <c:pt idx="23">
                  <c:v>24</c:v>
                </c:pt>
                <c:pt idx="24">
                  <c:v>21</c:v>
                </c:pt>
                <c:pt idx="25">
                  <c:v>23</c:v>
                </c:pt>
                <c:pt idx="26">
                  <c:v>20</c:v>
                </c:pt>
                <c:pt idx="27">
                  <c:v>28</c:v>
                </c:pt>
                <c:pt idx="28">
                  <c:v>32</c:v>
                </c:pt>
                <c:pt idx="29">
                  <c:v>34</c:v>
                </c:pt>
                <c:pt idx="30">
                  <c:v>20</c:v>
                </c:pt>
                <c:pt idx="31">
                  <c:v>24</c:v>
                </c:pt>
                <c:pt idx="32">
                  <c:v>36</c:v>
                </c:pt>
                <c:pt idx="33">
                  <c:v>32</c:v>
                </c:pt>
                <c:pt idx="34">
                  <c:v>26</c:v>
                </c:pt>
                <c:pt idx="35">
                  <c:v>25</c:v>
                </c:pt>
                <c:pt idx="36">
                  <c:v>31</c:v>
                </c:pt>
                <c:pt idx="37">
                  <c:v>24</c:v>
                </c:pt>
                <c:pt idx="38">
                  <c:v>21</c:v>
                </c:pt>
                <c:pt idx="39">
                  <c:v>19</c:v>
                </c:pt>
                <c:pt idx="40">
                  <c:v>19</c:v>
                </c:pt>
                <c:pt idx="41">
                  <c:v>29</c:v>
                </c:pt>
                <c:pt idx="42">
                  <c:v>16</c:v>
                </c:pt>
                <c:pt idx="43">
                  <c:v>19</c:v>
                </c:pt>
                <c:pt idx="44">
                  <c:v>25</c:v>
                </c:pt>
                <c:pt idx="45">
                  <c:v>19</c:v>
                </c:pt>
                <c:pt idx="46">
                  <c:v>28</c:v>
                </c:pt>
                <c:pt idx="47">
                  <c:v>18</c:v>
                </c:pt>
              </c:numCache>
            </c:numRef>
          </c:val>
          <c:smooth val="0"/>
          <c:extLst>
            <c:ext xmlns:c16="http://schemas.microsoft.com/office/drawing/2014/chart" uri="{C3380CC4-5D6E-409C-BE32-E72D297353CC}">
              <c16:uniqueId val="{00000000-9FD0-4ACA-9B0D-1EB1CAA1AD57}"/>
            </c:ext>
          </c:extLst>
        </c:ser>
        <c:dLbls>
          <c:dLblPos val="t"/>
          <c:showLegendKey val="0"/>
          <c:showVal val="1"/>
          <c:showCatName val="0"/>
          <c:showSerName val="0"/>
          <c:showPercent val="0"/>
          <c:showBubbleSize val="0"/>
        </c:dLbls>
        <c:marker val="1"/>
        <c:smooth val="0"/>
        <c:axId val="789427392"/>
        <c:axId val="789428704"/>
      </c:lineChart>
      <c:catAx>
        <c:axId val="789427392"/>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r>
                  <a:rPr lang="en-US" sz="1050"/>
                  <a:t>Products</a:t>
                </a:r>
              </a:p>
            </c:rich>
          </c:tx>
          <c:layout/>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9428704"/>
        <c:crosses val="autoZero"/>
        <c:auto val="1"/>
        <c:lblAlgn val="ctr"/>
        <c:lblOffset val="100"/>
        <c:noMultiLvlLbl val="0"/>
      </c:catAx>
      <c:valAx>
        <c:axId val="7894287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r>
                  <a:rPr lang="en-US" sz="1050"/>
                  <a:t>Count</a:t>
                </a:r>
                <a:r>
                  <a:rPr lang="en-US" sz="1050" baseline="0"/>
                  <a:t> of Product</a:t>
                </a:r>
                <a:endParaRPr lang="en-US" sz="1050"/>
              </a:p>
            </c:rich>
          </c:tx>
          <c:layout/>
          <c:overlay val="0"/>
          <c:spPr>
            <a:noFill/>
            <a:ln>
              <a:noFill/>
            </a:ln>
            <a:effectLst/>
          </c:spPr>
          <c:txPr>
            <a:bodyPr rot="-54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94273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[retail_data_pakistan_large_with_category.xlsx]Pivot 1!PivotTable1</c:name>
    <c:fmtId val="5"/>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Sales by Category</a:t>
            </a:r>
          </a:p>
        </c:rich>
      </c:tx>
      <c:layout/>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1'!$A$4:$A$12</c:f>
              <c:strCache>
                <c:ptCount val="8"/>
                <c:pt idx="0">
                  <c:v>Appliance</c:v>
                </c:pt>
                <c:pt idx="1">
                  <c:v>Camera</c:v>
                </c:pt>
                <c:pt idx="2">
                  <c:v>Headphones</c:v>
                </c:pt>
                <c:pt idx="3">
                  <c:v>Laptop</c:v>
                </c:pt>
                <c:pt idx="4">
                  <c:v>Mobile</c:v>
                </c:pt>
                <c:pt idx="5">
                  <c:v>Smartwatch</c:v>
                </c:pt>
                <c:pt idx="6">
                  <c:v>Tablet</c:v>
                </c:pt>
                <c:pt idx="7">
                  <c:v>TV</c:v>
                </c:pt>
              </c:strCache>
            </c:strRef>
          </c:cat>
          <c:val>
            <c:numRef>
              <c:f>'Pivot 1'!$B$4:$B$12</c:f>
              <c:numCache>
                <c:formatCode>0.00%</c:formatCode>
                <c:ptCount val="8"/>
                <c:pt idx="0">
                  <c:v>0.12271176027574308</c:v>
                </c:pt>
                <c:pt idx="1">
                  <c:v>0.13133112929120408</c:v>
                </c:pt>
                <c:pt idx="2">
                  <c:v>0.10925615292770328</c:v>
                </c:pt>
                <c:pt idx="3">
                  <c:v>0.14509251956338912</c:v>
                </c:pt>
                <c:pt idx="4">
                  <c:v>0.16327732305588882</c:v>
                </c:pt>
                <c:pt idx="5">
                  <c:v>0.11145194481148847</c:v>
                </c:pt>
                <c:pt idx="6">
                  <c:v>0.12389506731333397</c:v>
                </c:pt>
                <c:pt idx="7">
                  <c:v>9.2984102761249146E-2</c:v>
                </c:pt>
              </c:numCache>
            </c:numRef>
          </c:val>
          <c:extLst>
            <c:ext xmlns:c16="http://schemas.microsoft.com/office/drawing/2014/chart" uri="{C3380CC4-5D6E-409C-BE32-E72D297353CC}">
              <c16:uniqueId val="{00000000-0EA1-4981-8CE6-8A08D6530767}"/>
            </c:ext>
          </c:extLst>
        </c:ser>
        <c:dLbls>
          <c:dLblPos val="outEnd"/>
          <c:showLegendKey val="0"/>
          <c:showVal val="1"/>
          <c:showCatName val="0"/>
          <c:showSerName val="0"/>
          <c:showPercent val="0"/>
          <c:showBubbleSize val="0"/>
        </c:dLbls>
        <c:gapWidth val="100"/>
        <c:overlap val="-24"/>
        <c:axId val="790987232"/>
        <c:axId val="790979360"/>
      </c:barChart>
      <c:catAx>
        <c:axId val="7909872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lumMod val="75000"/>
                      </a:schemeClr>
                    </a:solidFill>
                    <a:latin typeface="+mn-lt"/>
                    <a:ea typeface="+mn-ea"/>
                    <a:cs typeface="+mn-cs"/>
                  </a:defRPr>
                </a:pPr>
                <a:r>
                  <a:rPr lang="en-US">
                    <a:solidFill>
                      <a:schemeClr val="bg1">
                        <a:lumMod val="75000"/>
                      </a:schemeClr>
                    </a:solidFill>
                  </a:rPr>
                  <a:t>Category</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lumMod val="7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79360"/>
        <c:crosses val="autoZero"/>
        <c:auto val="1"/>
        <c:lblAlgn val="ctr"/>
        <c:lblOffset val="100"/>
        <c:noMultiLvlLbl val="0"/>
      </c:catAx>
      <c:valAx>
        <c:axId val="7909793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lumMod val="75000"/>
                      </a:schemeClr>
                    </a:solidFill>
                    <a:latin typeface="+mn-lt"/>
                    <a:ea typeface="+mn-ea"/>
                    <a:cs typeface="+mn-cs"/>
                  </a:defRPr>
                </a:pPr>
                <a:r>
                  <a:rPr lang="en-US">
                    <a:solidFill>
                      <a:schemeClr val="bg1">
                        <a:lumMod val="75000"/>
                      </a:schemeClr>
                    </a:solidFill>
                  </a:rPr>
                  <a:t>Sale</a:t>
                </a:r>
                <a:r>
                  <a:rPr lang="en-US" baseline="0">
                    <a:solidFill>
                      <a:schemeClr val="bg1">
                        <a:lumMod val="75000"/>
                      </a:schemeClr>
                    </a:solidFill>
                  </a:rPr>
                  <a:t>s in %</a:t>
                </a:r>
                <a:endParaRPr lang="en-US">
                  <a:solidFill>
                    <a:schemeClr val="bg1">
                      <a:lumMod val="75000"/>
                    </a:schemeClr>
                  </a:solidFill>
                </a:endParaRP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987232"/>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[retail_data_pakistan_large_with_category.xlsx]Pivot 2!PivotTable2</c:name>
    <c:fmtId val="2"/>
  </c:pivotSource>
  <c:chart>
    <c:title>
      <c:tx>
        <c:rich>
          <a:bodyPr rot="0" spcFirstLastPara="1" vertOverflow="ellipsis" vert="horz" wrap="square" anchor="ctr" anchorCtr="1"/>
          <a:lstStyle/>
          <a:p>
            <a:pPr>
              <a:defRPr sz="1800" b="1" i="0" u="none" strike="noStrike" kern="1200" baseline="0">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Active</a:t>
            </a:r>
            <a:r>
              <a:rPr lang="en-US" baseline="0">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vs Inactive</a:t>
            </a:r>
            <a:endParaRPr lang="en-US">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overlay val="0"/>
      <c:spPr>
        <a:noFill/>
        <a:ln>
          <a:noFill/>
        </a:ln>
        <a:effectLst/>
      </c:spPr>
      <c:txPr>
        <a:bodyPr rot="0" spcFirstLastPara="1" vertOverflow="ellipsis" vert="horz" wrap="square" anchor="ctr" anchorCtr="1"/>
        <a:lstStyle/>
        <a:p>
          <a:pPr>
            <a:defRPr sz="1800" b="1" i="0" u="none" strike="noStrike" kern="1200" baseline="0">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2'!$B$3</c:f>
              <c:strCache>
                <c:ptCount val="1"/>
                <c:pt idx="0">
                  <c:v>Total</c:v>
                </c:pt>
              </c:strCache>
            </c:strRef>
          </c:tx>
          <c:dPt>
            <c:idx val="0"/>
            <c:bubble3D val="0"/>
            <c:explosion val="4"/>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E6-49FF-B3E3-04F9EF7E80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7E6-49FF-B3E3-04F9EF7E80B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2'!$A$4:$A$6</c:f>
              <c:strCache>
                <c:ptCount val="2"/>
                <c:pt idx="0">
                  <c:v>Active</c:v>
                </c:pt>
                <c:pt idx="1">
                  <c:v>Inactive</c:v>
                </c:pt>
              </c:strCache>
            </c:strRef>
          </c:cat>
          <c:val>
            <c:numRef>
              <c:f>'Pivot 2'!$B$4:$B$6</c:f>
              <c:numCache>
                <c:formatCode>0.00%</c:formatCode>
                <c:ptCount val="2"/>
                <c:pt idx="0">
                  <c:v>0.60090702947845809</c:v>
                </c:pt>
                <c:pt idx="1">
                  <c:v>0.39909297052154197</c:v>
                </c:pt>
              </c:numCache>
            </c:numRef>
          </c:val>
          <c:extLst>
            <c:ext xmlns:c16="http://schemas.microsoft.com/office/drawing/2014/chart" uri="{C3380CC4-5D6E-409C-BE32-E72D297353CC}">
              <c16:uniqueId val="{00000004-C7E6-49FF-B3E3-04F9EF7E80BD}"/>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[retail_data_pakistan_large_with_category.xlsx]Pivot 2!PivotTable3</c:name>
    <c:fmtId val="3"/>
  </c:pivotSource>
  <c:chart>
    <c:title>
      <c:tx>
        <c:rich>
          <a:bodyPr rot="0" spcFirstLastPara="1" vertOverflow="ellipsis" vert="horz" wrap="square" anchor="ctr" anchorCtr="1"/>
          <a:lstStyle/>
          <a:p>
            <a:pPr>
              <a:defRPr sz="1800" b="1" i="0" u="none" strike="noStrike" kern="1200" baseline="0">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Location</a:t>
            </a:r>
            <a:r>
              <a:rPr lang="en-US" baseline="0">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Distribution</a:t>
            </a:r>
            <a:endParaRPr lang="en-US">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overlay val="0"/>
      <c:spPr>
        <a:noFill/>
        <a:ln>
          <a:noFill/>
        </a:ln>
        <a:effectLst/>
      </c:spPr>
      <c:txPr>
        <a:bodyPr rot="0" spcFirstLastPara="1" vertOverflow="ellipsis" vert="horz" wrap="square" anchor="ctr" anchorCtr="1"/>
        <a:lstStyle/>
        <a:p>
          <a:pPr>
            <a:defRPr sz="1800" b="1" i="0" u="none" strike="noStrike" kern="1200" baseline="0">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a:outerShdw blurRad="50800" dist="38100" algn="l" rotWithShape="0">
              <a:prstClr val="black">
                <a:alpha val="40000"/>
              </a:prst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w="9525" cap="flat" cmpd="sng" algn="ctr">
            <a:noFill/>
            <a:round/>
          </a:ln>
          <a:effectLst>
            <a:outerShdw blurRad="50800" dist="38100" algn="l" rotWithShape="0">
              <a:prstClr val="black">
                <a:alpha val="40000"/>
              </a:prstClr>
            </a:outerShdw>
            <a:softEdge rad="0"/>
          </a:effectLst>
        </c:spPr>
        <c:marker>
          <c:symbol val="none"/>
        </c:marker>
      </c:pivotFmt>
      <c:pivotFmt>
        <c:idx val="7"/>
        <c:spPr>
          <a:solidFill>
            <a:schemeClr val="accent1">
              <a:alpha val="85000"/>
            </a:schemeClr>
          </a:solidFill>
          <a:ln w="9525" cap="flat" cmpd="sng" algn="ctr">
            <a:noFill/>
            <a:round/>
          </a:ln>
          <a:effectLst>
            <a:outerShdw blurRad="50800" dist="38100" algn="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'Pivot 2'!$B$22</c:f>
              <c:strCache>
                <c:ptCount val="1"/>
                <c:pt idx="0">
                  <c:v>Total</c:v>
                </c:pt>
              </c:strCache>
            </c:strRef>
          </c:tx>
          <c:spPr>
            <a:solidFill>
              <a:schemeClr val="accent1">
                <a:alpha val="85000"/>
              </a:schemeClr>
            </a:solidFill>
            <a:ln w="9525" cap="flat" cmpd="sng" algn="ctr">
              <a:noFill/>
              <a:round/>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2'!$A$23:$A$30</c:f>
              <c:strCache>
                <c:ptCount val="7"/>
                <c:pt idx="0">
                  <c:v>Faisalabad</c:v>
                </c:pt>
                <c:pt idx="1">
                  <c:v>Islamabad</c:v>
                </c:pt>
                <c:pt idx="2">
                  <c:v>Karachi</c:v>
                </c:pt>
                <c:pt idx="3">
                  <c:v>Lahore</c:v>
                </c:pt>
                <c:pt idx="4">
                  <c:v>Multan</c:v>
                </c:pt>
                <c:pt idx="5">
                  <c:v>Peshawar</c:v>
                </c:pt>
                <c:pt idx="6">
                  <c:v>Rawalpindi</c:v>
                </c:pt>
              </c:strCache>
            </c:strRef>
          </c:cat>
          <c:val>
            <c:numRef>
              <c:f>'Pivot 2'!$B$23:$B$30</c:f>
              <c:numCache>
                <c:formatCode>General</c:formatCode>
                <c:ptCount val="7"/>
                <c:pt idx="0">
                  <c:v>26</c:v>
                </c:pt>
                <c:pt idx="1">
                  <c:v>26</c:v>
                </c:pt>
                <c:pt idx="2">
                  <c:v>24</c:v>
                </c:pt>
                <c:pt idx="3">
                  <c:v>26</c:v>
                </c:pt>
                <c:pt idx="4">
                  <c:v>29</c:v>
                </c:pt>
                <c:pt idx="5">
                  <c:v>23</c:v>
                </c:pt>
                <c:pt idx="6">
                  <c:v>22</c:v>
                </c:pt>
              </c:numCache>
            </c:numRef>
          </c:val>
          <c:extLst>
            <c:ext xmlns:c16="http://schemas.microsoft.com/office/drawing/2014/chart" uri="{C3380CC4-5D6E-409C-BE32-E72D297353CC}">
              <c16:uniqueId val="{00000000-803C-4DAB-A533-2C0EC0640486}"/>
            </c:ext>
          </c:extLst>
        </c:ser>
        <c:dLbls>
          <c:dLblPos val="ctr"/>
          <c:showLegendKey val="0"/>
          <c:showVal val="1"/>
          <c:showCatName val="0"/>
          <c:showSerName val="0"/>
          <c:showPercent val="0"/>
          <c:showBubbleSize val="0"/>
        </c:dLbls>
        <c:gapWidth val="70"/>
        <c:overlap val="100"/>
        <c:axId val="768309960"/>
        <c:axId val="768305040"/>
      </c:barChart>
      <c:catAx>
        <c:axId val="768309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lumMod val="20000"/>
                        <a:lumOff val="80000"/>
                      </a:schemeClr>
                    </a:solidFill>
                    <a:latin typeface="+mn-lt"/>
                    <a:ea typeface="+mn-ea"/>
                    <a:cs typeface="+mn-cs"/>
                  </a:defRPr>
                </a:pPr>
                <a:r>
                  <a:rPr lang="en-US">
                    <a:solidFill>
                      <a:schemeClr val="tx2">
                        <a:lumMod val="20000"/>
                        <a:lumOff val="80000"/>
                      </a:schemeClr>
                    </a:solidFill>
                  </a:rPr>
                  <a:t>Location</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20000"/>
                      <a:lumOff val="80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900" b="0" i="0" u="none" strike="noStrike" kern="1200" cap="all" baseline="0">
                <a:solidFill>
                  <a:schemeClr val="tx2">
                    <a:lumMod val="20000"/>
                    <a:lumOff val="80000"/>
                  </a:schemeClr>
                </a:solidFill>
                <a:latin typeface="+mn-lt"/>
                <a:ea typeface="+mn-ea"/>
                <a:cs typeface="+mn-cs"/>
              </a:defRPr>
            </a:pPr>
            <a:endParaRPr lang="en-US"/>
          </a:p>
        </c:txPr>
        <c:crossAx val="768305040"/>
        <c:crosses val="autoZero"/>
        <c:auto val="1"/>
        <c:lblAlgn val="ctr"/>
        <c:lblOffset val="100"/>
        <c:noMultiLvlLbl val="0"/>
      </c:catAx>
      <c:valAx>
        <c:axId val="7683050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tx2">
                        <a:lumMod val="20000"/>
                        <a:lumOff val="80000"/>
                      </a:schemeClr>
                    </a:solidFill>
                    <a:latin typeface="+mn-lt"/>
                    <a:ea typeface="+mn-ea"/>
                    <a:cs typeface="+mn-cs"/>
                  </a:defRPr>
                </a:pPr>
                <a:r>
                  <a:rPr lang="en-US">
                    <a:solidFill>
                      <a:schemeClr val="tx2">
                        <a:lumMod val="20000"/>
                        <a:lumOff val="80000"/>
                      </a:schemeClr>
                    </a:solidFill>
                  </a:rPr>
                  <a:t>Count</a:t>
                </a:r>
                <a:r>
                  <a:rPr lang="en-US" baseline="0">
                    <a:solidFill>
                      <a:schemeClr val="tx2">
                        <a:lumMod val="20000"/>
                        <a:lumOff val="80000"/>
                      </a:schemeClr>
                    </a:solidFill>
                  </a:rPr>
                  <a:t> of Customers</a:t>
                </a:r>
                <a:endParaRPr lang="en-US">
                  <a:solidFill>
                    <a:schemeClr val="tx2">
                      <a:lumMod val="20000"/>
                      <a:lumOff val="80000"/>
                    </a:schemeClr>
                  </a:solidFill>
                </a:endParaRP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lumMod val="20000"/>
                      <a:lumOff val="8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7683099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microsoft.com/office/2007/relationships/hdphoto" Target="../media/hdphoto2.wdp"/><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114300</xdr:colOff>
      <xdr:row>2</xdr:row>
      <xdr:rowOff>44450</xdr:rowOff>
    </xdr:from>
    <xdr:to>
      <xdr:col>9</xdr:col>
      <xdr:colOff>419100</xdr:colOff>
      <xdr:row>17</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307974</xdr:colOff>
      <xdr:row>26</xdr:row>
      <xdr:rowOff>31750</xdr:rowOff>
    </xdr:from>
    <xdr:to>
      <xdr:col>14</xdr:col>
      <xdr:colOff>330200</xdr:colOff>
      <xdr:row>41</xdr:row>
      <xdr:rowOff>12700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2</xdr:row>
      <xdr:rowOff>25400</xdr:rowOff>
    </xdr:from>
    <xdr:to>
      <xdr:col>9</xdr:col>
      <xdr:colOff>571500</xdr:colOff>
      <xdr:row>17</xdr:row>
      <xdr:rowOff>6350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177800</xdr:colOff>
      <xdr:row>21</xdr:row>
      <xdr:rowOff>19050</xdr:rowOff>
    </xdr:from>
    <xdr:to>
      <xdr:col>9</xdr:col>
      <xdr:colOff>482600</xdr:colOff>
      <xdr:row>36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6350</xdr:colOff>
      <xdr:row>0</xdr:row>
      <xdr:rowOff>0</xdr:rowOff>
    </xdr:from>
    <xdr:to>
      <xdr:col>19</xdr:col>
      <xdr:colOff>323850</xdr:colOff>
      <xdr:row>29</xdr:row>
      <xdr:rowOff>131762</xdr:rowOff>
    </xdr:to>
    <xdr:pic>
      <xdr:nvPicPr>
        <xdr:cNvPr id="2" name="Picture 1" descr="74,200+ Sales Background Stock Videos and Royalty-Free Footage - iStock | Sales  background vector, Abstract sales background, Online sales background"/>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val="0"/>
            </a:ext>
          </a:extLst>
        </a:blip>
        <a:srcRect/>
        <a:stretch>
          <a:fillRect/>
        </a:stretch>
      </xdr:blipFill>
      <xdr:spPr bwMode="auto">
        <a:xfrm>
          <a:off x="6350" y="0"/>
          <a:ext cx="11899900" cy="5472112"/>
        </a:xfrm>
        <a:prstGeom prst="rect">
          <a:avLst/>
        </a:prstGeom>
        <a:noFill/>
        <a:effectLst>
          <a:outerShdw blurRad="50800" dist="50800" dir="5400000" algn="ctr" rotWithShape="0">
            <a:srgbClr val="000000">
              <a:alpha val="54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50800</xdr:colOff>
      <xdr:row>4</xdr:row>
      <xdr:rowOff>44450</xdr:rowOff>
    </xdr:from>
    <xdr:to>
      <xdr:col>15</xdr:col>
      <xdr:colOff>552450</xdr:colOff>
      <xdr:row>16</xdr:row>
      <xdr:rowOff>12700</xdr:rowOff>
    </xdr:to>
    <xdr:sp macro="" textlink="">
      <xdr:nvSpPr>
        <xdr:cNvPr id="3" name="Rounded Rectangle 2"/>
        <xdr:cNvSpPr/>
      </xdr:nvSpPr>
      <xdr:spPr>
        <a:xfrm>
          <a:off x="4927600" y="781050"/>
          <a:ext cx="4768850" cy="2178050"/>
        </a:xfrm>
        <a:prstGeom prst="roundRect">
          <a:avLst>
            <a:gd name="adj" fmla="val 2612"/>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0</xdr:row>
      <xdr:rowOff>158750</xdr:rowOff>
    </xdr:from>
    <xdr:to>
      <xdr:col>18</xdr:col>
      <xdr:colOff>571500</xdr:colOff>
      <xdr:row>3</xdr:row>
      <xdr:rowOff>107950</xdr:rowOff>
    </xdr:to>
    <xdr:sp macro="" textlink="">
      <xdr:nvSpPr>
        <xdr:cNvPr id="4" name="TextBox 3"/>
        <xdr:cNvSpPr txBox="1"/>
      </xdr:nvSpPr>
      <xdr:spPr>
        <a:xfrm>
          <a:off x="133350" y="158750"/>
          <a:ext cx="11410950" cy="50165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US" sz="2400">
              <a:solidFill>
                <a:schemeClr val="bg1"/>
              </a:solidFill>
            </a:rPr>
            <a:t>Sales Overview</a:t>
          </a:r>
        </a:p>
      </xdr:txBody>
    </xdr:sp>
    <xdr:clientData/>
  </xdr:twoCellAnchor>
  <xdr:twoCellAnchor editAs="oneCell">
    <xdr:from>
      <xdr:col>15</xdr:col>
      <xdr:colOff>450123</xdr:colOff>
      <xdr:row>5</xdr:row>
      <xdr:rowOff>67600</xdr:rowOff>
    </xdr:from>
    <xdr:to>
      <xdr:col>19</xdr:col>
      <xdr:colOff>88741</xdr:colOff>
      <xdr:row>15</xdr:row>
      <xdr:rowOff>101600</xdr:rowOff>
    </xdr:to>
    <xdr:pic>
      <xdr:nvPicPr>
        <xdr:cNvPr id="5" name="Picture 4"/>
        <xdr:cNvPicPr>
          <a:picLocks noChangeAspect="1"/>
        </xdr:cNvPicPr>
      </xdr:nvPicPr>
      <xdr:blipFill rotWithShape="1">
        <a:blip xmlns:r="http://schemas.openxmlformats.org/officeDocument/2006/relationships" r:embed="rId3"/>
        <a:srcRect t="14974" b="11849"/>
        <a:stretch/>
      </xdr:blipFill>
      <xdr:spPr>
        <a:xfrm>
          <a:off x="9594123" y="988350"/>
          <a:ext cx="2077018" cy="1875500"/>
        </a:xfrm>
        <a:prstGeom prst="rect">
          <a:avLst/>
        </a:prstGeom>
      </xdr:spPr>
    </xdr:pic>
    <xdr:clientData/>
  </xdr:twoCellAnchor>
  <xdr:twoCellAnchor>
    <xdr:from>
      <xdr:col>0</xdr:col>
      <xdr:colOff>177800</xdr:colOff>
      <xdr:row>16</xdr:row>
      <xdr:rowOff>127000</xdr:rowOff>
    </xdr:from>
    <xdr:to>
      <xdr:col>18</xdr:col>
      <xdr:colOff>482600</xdr:colOff>
      <xdr:row>29</xdr:row>
      <xdr:rowOff>6350</xdr:rowOff>
    </xdr:to>
    <xdr:sp macro="" textlink="">
      <xdr:nvSpPr>
        <xdr:cNvPr id="7" name="Rounded Rectangle 6"/>
        <xdr:cNvSpPr/>
      </xdr:nvSpPr>
      <xdr:spPr>
        <a:xfrm>
          <a:off x="177800" y="3073400"/>
          <a:ext cx="11277600" cy="2273300"/>
        </a:xfrm>
        <a:prstGeom prst="roundRect">
          <a:avLst>
            <a:gd name="adj" fmla="val 2381"/>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107950</xdr:colOff>
      <xdr:row>4</xdr:row>
      <xdr:rowOff>57150</xdr:rowOff>
    </xdr:from>
    <xdr:to>
      <xdr:col>7</xdr:col>
      <xdr:colOff>558800</xdr:colOff>
      <xdr:row>16</xdr:row>
      <xdr:rowOff>0</xdr:rowOff>
    </xdr:to>
    <xdr:sp macro="" textlink="">
      <xdr:nvSpPr>
        <xdr:cNvPr id="9" name="Rounded Rectangle 8"/>
        <xdr:cNvSpPr/>
      </xdr:nvSpPr>
      <xdr:spPr>
        <a:xfrm>
          <a:off x="3155950" y="793750"/>
          <a:ext cx="1670050" cy="2152650"/>
        </a:xfrm>
        <a:prstGeom prst="roundRect">
          <a:avLst>
            <a:gd name="adj" fmla="val 2381"/>
          </a:avLst>
        </a:prstGeom>
        <a:solidFill>
          <a:schemeClr val="tx2">
            <a:lumMod val="50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120650</xdr:colOff>
      <xdr:row>4</xdr:row>
      <xdr:rowOff>120650</xdr:rowOff>
    </xdr:from>
    <xdr:to>
      <xdr:col>8</xdr:col>
      <xdr:colOff>146050</xdr:colOff>
      <xdr:row>9</xdr:row>
      <xdr:rowOff>171450</xdr:rowOff>
    </xdr:to>
    <xdr:sp macro="" textlink="">
      <xdr:nvSpPr>
        <xdr:cNvPr id="13" name="TextBox 12"/>
        <xdr:cNvSpPr txBox="1"/>
      </xdr:nvSpPr>
      <xdr:spPr>
        <a:xfrm>
          <a:off x="3168650" y="857250"/>
          <a:ext cx="1854200" cy="97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rPr>
            <a:t>TOTAL</a:t>
          </a:r>
          <a:r>
            <a:rPr lang="en-US" sz="2800" baseline="0">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rPr>
            <a:t> REVENUE</a:t>
          </a:r>
          <a:endParaRPr lang="en-US" sz="4400">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endParaRPr>
        </a:p>
      </xdr:txBody>
    </xdr:sp>
    <xdr:clientData/>
  </xdr:twoCellAnchor>
  <xdr:twoCellAnchor>
    <xdr:from>
      <xdr:col>0</xdr:col>
      <xdr:colOff>82550</xdr:colOff>
      <xdr:row>17</xdr:row>
      <xdr:rowOff>14450</xdr:rowOff>
    </xdr:from>
    <xdr:to>
      <xdr:col>18</xdr:col>
      <xdr:colOff>431800</xdr:colOff>
      <xdr:row>29</xdr:row>
      <xdr:rowOff>6350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596900</xdr:colOff>
      <xdr:row>4</xdr:row>
      <xdr:rowOff>19050</xdr:rowOff>
    </xdr:from>
    <xdr:to>
      <xdr:col>15</xdr:col>
      <xdr:colOff>527050</xdr:colOff>
      <xdr:row>16</xdr:row>
      <xdr:rowOff>31750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120650</xdr:colOff>
      <xdr:row>10</xdr:row>
      <xdr:rowOff>101600</xdr:rowOff>
    </xdr:from>
    <xdr:to>
      <xdr:col>7</xdr:col>
      <xdr:colOff>463550</xdr:colOff>
      <xdr:row>13</xdr:row>
      <xdr:rowOff>6350</xdr:rowOff>
    </xdr:to>
    <xdr:sp macro="" textlink="">
      <xdr:nvSpPr>
        <xdr:cNvPr id="15" name="TextBox 14"/>
        <xdr:cNvSpPr txBox="1"/>
      </xdr:nvSpPr>
      <xdr:spPr>
        <a:xfrm>
          <a:off x="3168650" y="1943100"/>
          <a:ext cx="15621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rPr>
            <a:t>PKR</a:t>
          </a:r>
          <a:endParaRPr lang="en-US" sz="3200">
            <a:solidFill>
              <a:schemeClr val="bg1"/>
            </a:solidFill>
          </a:endParaRPr>
        </a:p>
      </xdr:txBody>
    </xdr:sp>
    <xdr:clientData/>
  </xdr:twoCellAnchor>
  <xdr:twoCellAnchor editAs="oneCell">
    <xdr:from>
      <xdr:col>0</xdr:col>
      <xdr:colOff>146050</xdr:colOff>
      <xdr:row>4</xdr:row>
      <xdr:rowOff>50801</xdr:rowOff>
    </xdr:from>
    <xdr:to>
      <xdr:col>2</xdr:col>
      <xdr:colOff>266700</xdr:colOff>
      <xdr:row>16</xdr:row>
      <xdr:rowOff>6350</xdr:rowOff>
    </xdr:to>
    <mc:AlternateContent xmlns:mc="http://schemas.openxmlformats.org/markup-compatibility/2006" xmlns:a14="http://schemas.microsoft.com/office/drawing/2010/main">
      <mc:Choice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050" y="787401"/>
              <a:ext cx="1339850" cy="216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127000</xdr:colOff>
      <xdr:row>12</xdr:row>
      <xdr:rowOff>31750</xdr:rowOff>
    </xdr:from>
    <xdr:to>
      <xdr:col>7</xdr:col>
      <xdr:colOff>501650</xdr:colOff>
      <xdr:row>15</xdr:row>
      <xdr:rowOff>114300</xdr:rowOff>
    </xdr:to>
    <xdr:sp macro="" textlink="'Pivot 1'!B93">
      <xdr:nvSpPr>
        <xdr:cNvPr id="11" name="TextBox 10"/>
        <xdr:cNvSpPr txBox="1"/>
      </xdr:nvSpPr>
      <xdr:spPr>
        <a:xfrm>
          <a:off x="3175000" y="2241550"/>
          <a:ext cx="159385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F333A3-7A6F-490D-97F2-32A2CD6F6217}" type="TxLink">
            <a:rPr lang="en-US" sz="2400" b="0" i="0" u="none" strike="noStrike">
              <a:solidFill>
                <a:schemeClr val="bg1"/>
              </a:solidFill>
              <a:latin typeface="Calibri"/>
              <a:cs typeface="Calibri"/>
            </a:rPr>
            <a:pPr/>
            <a:t>363342722</a:t>
          </a:fld>
          <a:endParaRPr lang="en-US" sz="2400" b="0">
            <a:solidFill>
              <a:schemeClr val="bg1"/>
            </a:solidFill>
          </a:endParaRPr>
        </a:p>
      </xdr:txBody>
    </xdr:sp>
    <xdr:clientData/>
  </xdr:twoCellAnchor>
  <xdr:twoCellAnchor editAs="oneCell">
    <xdr:from>
      <xdr:col>2</xdr:col>
      <xdr:colOff>381000</xdr:colOff>
      <xdr:row>4</xdr:row>
      <xdr:rowOff>50801</xdr:rowOff>
    </xdr:from>
    <xdr:to>
      <xdr:col>4</xdr:col>
      <xdr:colOff>596900</xdr:colOff>
      <xdr:row>15</xdr:row>
      <xdr:rowOff>177800</xdr:rowOff>
    </xdr:to>
    <mc:AlternateContent xmlns:mc="http://schemas.openxmlformats.org/markup-compatibility/2006" xmlns:a14="http://schemas.microsoft.com/office/drawing/2010/main">
      <mc:Choice Requires="a14">
        <xdr:graphicFrame macro="">
          <xdr:nvGraphicFramePr>
            <xdr:cNvPr id="6"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600200" y="787401"/>
              <a:ext cx="1435100" cy="2152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203200</xdr:colOff>
      <xdr:row>30</xdr:row>
      <xdr:rowOff>12700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1785600" cy="5537200"/>
        </a:xfrm>
        <a:prstGeom prst="rect">
          <a:avLst/>
        </a:prstGeom>
        <a:solidFill>
          <a:schemeClr val="tx2">
            <a:lumMod val="20000"/>
            <a:lumOff val="80000"/>
          </a:schemeClr>
        </a:solidFill>
      </xdr:spPr>
    </xdr:pic>
    <xdr:clientData/>
  </xdr:twoCellAnchor>
  <xdr:twoCellAnchor>
    <xdr:from>
      <xdr:col>12</xdr:col>
      <xdr:colOff>206988</xdr:colOff>
      <xdr:row>9</xdr:row>
      <xdr:rowOff>72190</xdr:rowOff>
    </xdr:from>
    <xdr:to>
      <xdr:col>18</xdr:col>
      <xdr:colOff>533662</xdr:colOff>
      <xdr:row>28</xdr:row>
      <xdr:rowOff>6646</xdr:rowOff>
    </xdr:to>
    <xdr:sp macro="" textlink="">
      <xdr:nvSpPr>
        <xdr:cNvPr id="3" name="Rounded Rectangle 2"/>
        <xdr:cNvSpPr/>
      </xdr:nvSpPr>
      <xdr:spPr>
        <a:xfrm>
          <a:off x="7522188" y="1729540"/>
          <a:ext cx="3984274" cy="3433306"/>
        </a:xfrm>
        <a:prstGeom prst="roundRect">
          <a:avLst>
            <a:gd name="adj" fmla="val 4437"/>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293883</xdr:colOff>
      <xdr:row>9</xdr:row>
      <xdr:rowOff>10248</xdr:rowOff>
    </xdr:from>
    <xdr:to>
      <xdr:col>8</xdr:col>
      <xdr:colOff>311196</xdr:colOff>
      <xdr:row>27</xdr:row>
      <xdr:rowOff>179803</xdr:rowOff>
    </xdr:to>
    <xdr:sp macro="" textlink="">
      <xdr:nvSpPr>
        <xdr:cNvPr id="4" name="Rounded Rectangle 3"/>
        <xdr:cNvSpPr/>
      </xdr:nvSpPr>
      <xdr:spPr>
        <a:xfrm>
          <a:off x="293883" y="1667598"/>
          <a:ext cx="4894113" cy="3484255"/>
        </a:xfrm>
        <a:prstGeom prst="roundRect">
          <a:avLst>
            <a:gd name="adj" fmla="val 4437"/>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196850</xdr:colOff>
      <xdr:row>0</xdr:row>
      <xdr:rowOff>146050</xdr:rowOff>
    </xdr:from>
    <xdr:to>
      <xdr:col>15</xdr:col>
      <xdr:colOff>114300</xdr:colOff>
      <xdr:row>7</xdr:row>
      <xdr:rowOff>44450</xdr:rowOff>
    </xdr:to>
    <xdr:sp macro="" textlink="">
      <xdr:nvSpPr>
        <xdr:cNvPr id="9" name="TextBox 8"/>
        <xdr:cNvSpPr txBox="1"/>
      </xdr:nvSpPr>
      <xdr:spPr>
        <a:xfrm>
          <a:off x="196850" y="146050"/>
          <a:ext cx="9061450" cy="1187450"/>
        </a:xfrm>
        <a:prstGeom prst="rect">
          <a:avLst/>
        </a:prstGeom>
        <a:noFill/>
        <a:ln>
          <a:noFill/>
        </a:ln>
      </xdr:spPr>
      <xdr:style>
        <a:lnRef idx="1">
          <a:schemeClr val="accent6"/>
        </a:lnRef>
        <a:fillRef idx="3">
          <a:schemeClr val="accent6"/>
        </a:fillRef>
        <a:effectRef idx="2">
          <a:schemeClr val="accent6"/>
        </a:effectRef>
        <a:fontRef idx="minor">
          <a:schemeClr val="lt1"/>
        </a:fontRef>
      </xdr:style>
      <xdr:txBody>
        <a:bodyPr vertOverflow="clip" horzOverflow="clip" wrap="square" rtlCol="0" anchor="t"/>
        <a:lstStyle/>
        <a:p>
          <a:r>
            <a:rPr lang="en-US" sz="6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Customer Overview</a:t>
          </a:r>
        </a:p>
      </xdr:txBody>
    </xdr:sp>
    <xdr:clientData/>
  </xdr:twoCellAnchor>
  <xdr:twoCellAnchor editAs="oneCell">
    <xdr:from>
      <xdr:col>11</xdr:col>
      <xdr:colOff>153364</xdr:colOff>
      <xdr:row>1</xdr:row>
      <xdr:rowOff>124108</xdr:rowOff>
    </xdr:from>
    <xdr:to>
      <xdr:col>12</xdr:col>
      <xdr:colOff>290506</xdr:colOff>
      <xdr:row>5</xdr:row>
      <xdr:rowOff>162688</xdr:rowOff>
    </xdr:to>
    <xdr:pic>
      <xdr:nvPicPr>
        <xdr:cNvPr id="10" name="Picture 9" descr="Digicloudsolutions - Solutions - Sales And Service Ico PNG Transparent With  Clear Background ID 189752 | TOPpng"/>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281" b="98836" l="0" r="100000">
                      <a14:backgroundMark x1="89762" y1="81257" x2="89762" y2="81257"/>
                      <a14:backgroundMark x1="91667" y1="79278" x2="91667" y2="79278"/>
                      <a14:backgroundMark x1="93333" y1="75669" x2="93333" y2="75669"/>
                    </a14:backgroundRemoval>
                  </a14:imgEffect>
                </a14:imgLayer>
              </a14:imgProps>
            </a:ext>
            <a:ext uri="{28A0092B-C50C-407E-A947-70E740481C1C}">
              <a14:useLocalDpi xmlns:a14="http://schemas.microsoft.com/office/drawing/2010/main" val="0"/>
            </a:ext>
          </a:extLst>
        </a:blip>
        <a:srcRect/>
        <a:stretch>
          <a:fillRect/>
        </a:stretch>
      </xdr:blipFill>
      <xdr:spPr bwMode="auto">
        <a:xfrm>
          <a:off x="6858964" y="308258"/>
          <a:ext cx="746742" cy="775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273050</xdr:colOff>
      <xdr:row>9</xdr:row>
      <xdr:rowOff>63500</xdr:rowOff>
    </xdr:from>
    <xdr:to>
      <xdr:col>18</xdr:col>
      <xdr:colOff>469900</xdr:colOff>
      <xdr:row>27</xdr:row>
      <xdr:rowOff>158750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395483</xdr:colOff>
      <xdr:row>9</xdr:row>
      <xdr:rowOff>12700</xdr:rowOff>
    </xdr:from>
    <xdr:to>
      <xdr:col>8</xdr:col>
      <xdr:colOff>135133</xdr:colOff>
      <xdr:row>28</xdr:row>
      <xdr:rowOff>44450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584200</xdr:colOff>
      <xdr:row>9</xdr:row>
      <xdr:rowOff>38101</xdr:rowOff>
    </xdr:from>
    <xdr:to>
      <xdr:col>11</xdr:col>
      <xdr:colOff>584200</xdr:colOff>
      <xdr:row>21</xdr:row>
      <xdr:rowOff>139700</xdr:rowOff>
    </xdr:to>
    <mc:AlternateContent xmlns:mc="http://schemas.openxmlformats.org/markup-compatibility/2006" xmlns:a14="http://schemas.microsoft.com/office/drawing/2010/main">
      <mc:Choice Requires="a14">
        <xdr:graphicFrame macro="">
          <xdr:nvGraphicFramePr>
            <xdr:cNvPr id="13"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461000" y="1695451"/>
              <a:ext cx="1828800" cy="2311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584200</xdr:colOff>
      <xdr:row>22</xdr:row>
      <xdr:rowOff>44451</xdr:rowOff>
    </xdr:from>
    <xdr:to>
      <xdr:col>11</xdr:col>
      <xdr:colOff>584200</xdr:colOff>
      <xdr:row>27</xdr:row>
      <xdr:rowOff>127001</xdr:rowOff>
    </xdr:to>
    <mc:AlternateContent xmlns:mc="http://schemas.openxmlformats.org/markup-compatibility/2006" xmlns:a14="http://schemas.microsoft.com/office/drawing/2010/main">
      <mc:Choice Requires="a14">
        <xdr:graphicFrame macro="">
          <xdr:nvGraphicFramePr>
            <xdr:cNvPr id="14" name="Active vs Inactive"/>
            <xdr:cNvGraphicFramePr/>
          </xdr:nvGraphicFramePr>
          <xdr:xfrm>
            <a:off x="0" y="0"/>
            <a:ext cx="0" cy="0"/>
          </xdr:xfrm>
          <a:graphic>
            <a:graphicData uri="http://schemas.microsoft.com/office/drawing/2010/slicer">
              <sle:slicer xmlns:sle="http://schemas.microsoft.com/office/drawing/2010/slicer" name="Active vs Inactive"/>
            </a:graphicData>
          </a:graphic>
        </xdr:graphicFrame>
      </mc:Choice>
      <mc:Fallback xmlns="">
        <xdr:sp macro="" textlink="">
          <xdr:nvSpPr>
            <xdr:cNvPr id="0" name=""/>
            <xdr:cNvSpPr>
              <a:spLocks noTextEdit="1"/>
            </xdr:cNvSpPr>
          </xdr:nvSpPr>
          <xdr:spPr>
            <a:xfrm>
              <a:off x="5461000" y="4095751"/>
              <a:ext cx="1828800" cy="100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tail_data_pakist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s"/>
      <sheetName val="Products"/>
      <sheetName val="RFM1"/>
      <sheetName val="Transactions"/>
      <sheetName val="Working Sheet for RFM"/>
      <sheetName val="Sales Pivot Table"/>
      <sheetName val="Customer Pivot Table"/>
      <sheetName val="Sheet5"/>
      <sheetName val="Sales Dashoard"/>
      <sheetName val="Customer Dashboard"/>
      <sheetName val="Sheet8"/>
      <sheetName val="retail_data_pakista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p" refreshedDate="45916.974048148149" createdVersion="6" refreshedVersion="6" minRefreshableVersion="3" recordCount="1189">
  <cacheSource type="worksheet">
    <worksheetSource name="Merge1"/>
  </cacheSource>
  <cacheFields count="9">
    <cacheField name="transaction_id" numFmtId="0">
      <sharedItems containsSemiMixedTypes="0" containsString="0" containsNumber="1" containsInteger="1" minValue="1" maxValue="1189"/>
    </cacheField>
    <cacheField name="customer_id" numFmtId="0">
      <sharedItems containsSemiMixedTypes="0" containsString="0" containsNumber="1" containsInteger="1" minValue="1" maxValue="479"/>
    </cacheField>
    <cacheField name="product_id" numFmtId="0">
      <sharedItems containsSemiMixedTypes="0" containsString="0" containsNumber="1" containsInteger="1" minValue="1" maxValue="48"/>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24915" maxValue="817675"/>
    </cacheField>
    <cacheField name="date" numFmtId="14">
      <sharedItems containsSemiMixedTypes="0" containsNonDate="0" containsDate="1" containsString="0" minDate="2021-01-01T00:00:00" maxDate="2024-09-16T00:00:00"/>
    </cacheField>
    <cacheField name="category" numFmtId="0">
      <sharedItems count="8">
        <s v="Laptop"/>
        <s v="Camera"/>
        <s v="Mobile"/>
        <s v="Appliance"/>
        <s v="Smartwatch"/>
        <s v="Tablet"/>
        <s v="TV"/>
        <s v="Headphones"/>
      </sharedItems>
    </cacheField>
    <cacheField name="name" numFmtId="0">
      <sharedItems count="48">
        <s v="MacBook Air M1"/>
        <s v="Canon DSLR 1500D"/>
        <s v="Vivo Y21"/>
        <s v="Oppo F21 Pro"/>
        <s v="Haier Washing Machine"/>
        <s v="Nokia G21"/>
        <s v="HP Laptop 15s"/>
        <s v="Fitbit Inspire"/>
        <s v="Realme Narzo 50"/>
        <s v="iPad Pro"/>
        <s v="Acer Aspire 7"/>
        <s v="Dell Inspiron 3511"/>
        <s v="Gree AC 1 Ton"/>
        <s v="Lenovo ThinkPad"/>
        <s v="Samsung Galaxy Tab A7"/>
        <s v="Asus VivoBook"/>
        <s v="Lenovo Tab P11 Pro"/>
        <s v="Nikon D3500"/>
        <s v="HP Envy 13"/>
        <s v="Kenwood AC 1.5 Ton"/>
        <s v="Huawei MatePad"/>
        <s v="TCL Smart TV 50"/>
        <s v="Samsung Buds Live"/>
        <s v="Orient LED TV 40"/>
        <s v="Samsung Galaxy Watch"/>
        <s v="Haier LED TV"/>
        <s v="Realme Watch"/>
        <s v="Sony Alpha A6000"/>
        <s v="PEL Refrigerator"/>
        <s v="GoPro Hero 10"/>
        <s v="LG Smart TV 43"/>
        <s v="Dawlance Refrigerator"/>
        <s v="MSI GF63"/>
        <s v="Infinix Hot 12"/>
        <s v="JBL Speaker"/>
        <s v="Tecno Spark 8C"/>
        <s v="Amazon Kindle"/>
        <s v="Audionic Headphones"/>
        <s v="iPhone 14 Pro"/>
        <s v="OnePlus Nord"/>
        <s v="DJI Drone Mini 2"/>
        <s v="Sony WH-1000XM4"/>
        <s v="AirPods Pro"/>
        <s v="Samsung Galaxy S21"/>
        <s v="Xiaomi Redmi Note 11"/>
        <s v="Xiaomi Band 7"/>
        <s v="Apple Watch Series 7"/>
        <s v="Samsung Smart TV 55"/>
      </sharedItems>
    </cacheField>
    <cacheField name="sales_by_category" numFmtId="0">
      <sharedItems containsSemiMixedTypes="0" containsString="0" containsNumber="1" minValue="6.8571622579521501E-3" maxValue="0.22504234996070732"/>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5918.788575925922" createdVersion="6" refreshedVersion="6" minRefreshableVersion="3" recordCount="1189">
  <cacheSource type="worksheet">
    <worksheetSource name="Table1"/>
  </cacheSource>
  <cacheFields count="7">
    <cacheField name="transaction_id" numFmtId="0">
      <sharedItems containsSemiMixedTypes="0" containsString="0" containsNumber="1" containsInteger="1" minValue="1" maxValue="1189"/>
    </cacheField>
    <cacheField name="customer_id" numFmtId="0">
      <sharedItems containsSemiMixedTypes="0" containsString="0" containsNumber="1" containsInteger="1" minValue="1" maxValue="479" count="441">
        <n v="1"/>
        <n v="3"/>
        <n v="4"/>
        <n v="5"/>
        <n v="6"/>
        <n v="7"/>
        <n v="8"/>
        <n v="9"/>
        <n v="10"/>
        <n v="11"/>
        <n v="12"/>
        <n v="13"/>
        <n v="14"/>
        <n v="15"/>
        <n v="16"/>
        <n v="17"/>
        <n v="18"/>
        <n v="19"/>
        <n v="20"/>
        <n v="21"/>
        <n v="22"/>
        <n v="23"/>
        <n v="25"/>
        <n v="26"/>
        <n v="28"/>
        <n v="29"/>
        <n v="30"/>
        <n v="31"/>
        <n v="32"/>
        <n v="33"/>
        <n v="34"/>
        <n v="35"/>
        <n v="36"/>
        <n v="38"/>
        <n v="39"/>
        <n v="41"/>
        <n v="42"/>
        <n v="43"/>
        <n v="44"/>
        <n v="45"/>
        <n v="46"/>
        <n v="47"/>
        <n v="48"/>
        <n v="50"/>
        <n v="51"/>
        <n v="52"/>
        <n v="53"/>
        <n v="54"/>
        <n v="55"/>
        <n v="56"/>
        <n v="58"/>
        <n v="59"/>
        <n v="60"/>
        <n v="61"/>
        <n v="62"/>
        <n v="64"/>
        <n v="67"/>
        <n v="68"/>
        <n v="69"/>
        <n v="70"/>
        <n v="71"/>
        <n v="72"/>
        <n v="73"/>
        <n v="75"/>
        <n v="76"/>
        <n v="77"/>
        <n v="78"/>
        <n v="79"/>
        <n v="80"/>
        <n v="81"/>
        <n v="83"/>
        <n v="84"/>
        <n v="85"/>
        <n v="86"/>
        <n v="87"/>
        <n v="88"/>
        <n v="89"/>
        <n v="90"/>
        <n v="91"/>
        <n v="92"/>
        <n v="93"/>
        <n v="94"/>
        <n v="95"/>
        <n v="96"/>
        <n v="97"/>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50"/>
        <n v="151"/>
        <n v="152"/>
        <n v="153"/>
        <n v="154"/>
        <n v="155"/>
        <n v="156"/>
        <n v="157"/>
        <n v="158"/>
        <n v="159"/>
        <n v="160"/>
        <n v="161"/>
        <n v="162"/>
        <n v="163"/>
        <n v="164"/>
        <n v="165"/>
        <n v="166"/>
        <n v="167"/>
        <n v="168"/>
        <n v="169"/>
        <n v="170"/>
        <n v="171"/>
        <n v="173"/>
        <n v="174"/>
        <n v="175"/>
        <n v="176"/>
        <n v="177"/>
        <n v="178"/>
        <n v="179"/>
        <n v="180"/>
        <n v="181"/>
        <n v="182"/>
        <n v="183"/>
        <n v="184"/>
        <n v="185"/>
        <n v="186"/>
        <n v="187"/>
        <n v="188"/>
        <n v="189"/>
        <n v="190"/>
        <n v="191"/>
        <n v="192"/>
        <n v="193"/>
        <n v="194"/>
        <n v="195"/>
        <n v="196"/>
        <n v="197"/>
        <n v="198"/>
        <n v="199"/>
        <n v="200"/>
        <n v="201"/>
        <n v="202"/>
        <n v="203"/>
        <n v="204"/>
        <n v="206"/>
        <n v="207"/>
        <n v="208"/>
        <n v="210"/>
        <n v="211"/>
        <n v="212"/>
        <n v="213"/>
        <n v="214"/>
        <n v="215"/>
        <n v="216"/>
        <n v="217"/>
        <n v="218"/>
        <n v="219"/>
        <n v="220"/>
        <n v="221"/>
        <n v="222"/>
        <n v="223"/>
        <n v="225"/>
        <n v="226"/>
        <n v="227"/>
        <n v="228"/>
        <n v="229"/>
        <n v="230"/>
        <n v="231"/>
        <n v="232"/>
        <n v="233"/>
        <n v="234"/>
        <n v="236"/>
        <n v="237"/>
        <n v="238"/>
        <n v="239"/>
        <n v="240"/>
        <n v="241"/>
        <n v="242"/>
        <n v="243"/>
        <n v="244"/>
        <n v="245"/>
        <n v="246"/>
        <n v="247"/>
        <n v="249"/>
        <n v="250"/>
        <n v="251"/>
        <n v="252"/>
        <n v="254"/>
        <n v="255"/>
        <n v="256"/>
        <n v="257"/>
        <n v="258"/>
        <n v="259"/>
        <n v="260"/>
        <n v="263"/>
        <n v="264"/>
        <n v="265"/>
        <n v="266"/>
        <n v="267"/>
        <n v="268"/>
        <n v="269"/>
        <n v="270"/>
        <n v="271"/>
        <n v="273"/>
        <n v="274"/>
        <n v="275"/>
        <n v="276"/>
        <n v="277"/>
        <n v="278"/>
        <n v="279"/>
        <n v="280"/>
        <n v="281"/>
        <n v="282"/>
        <n v="283"/>
        <n v="284"/>
        <n v="285"/>
        <n v="286"/>
        <n v="287"/>
        <n v="288"/>
        <n v="289"/>
        <n v="290"/>
        <n v="291"/>
        <n v="292"/>
        <n v="293"/>
        <n v="294"/>
        <n v="295"/>
        <n v="296"/>
        <n v="297"/>
        <n v="298"/>
        <n v="299"/>
        <n v="300"/>
        <n v="301"/>
        <n v="302"/>
        <n v="303"/>
        <n v="305"/>
        <n v="306"/>
        <n v="307"/>
        <n v="308"/>
        <n v="309"/>
        <n v="310"/>
        <n v="311"/>
        <n v="312"/>
        <n v="313"/>
        <n v="314"/>
        <n v="315"/>
        <n v="316"/>
        <n v="317"/>
        <n v="318"/>
        <n v="319"/>
        <n v="320"/>
        <n v="321"/>
        <n v="322"/>
        <n v="323"/>
        <n v="324"/>
        <n v="325"/>
        <n v="326"/>
        <n v="327"/>
        <n v="328"/>
        <n v="329"/>
        <n v="330"/>
        <n v="331"/>
        <n v="332"/>
        <n v="333"/>
        <n v="334"/>
        <n v="335"/>
        <n v="336"/>
        <n v="337"/>
        <n v="338"/>
        <n v="339"/>
        <n v="340"/>
        <n v="341"/>
        <n v="343"/>
        <n v="344"/>
        <n v="345"/>
        <n v="346"/>
        <n v="347"/>
        <n v="348"/>
        <n v="349"/>
        <n v="350"/>
        <n v="351"/>
        <n v="352"/>
        <n v="353"/>
        <n v="354"/>
        <n v="355"/>
        <n v="356"/>
        <n v="357"/>
        <n v="358"/>
        <n v="359"/>
        <n v="361"/>
        <n v="363"/>
        <n v="364"/>
        <n v="365"/>
        <n v="366"/>
        <n v="368"/>
        <n v="369"/>
        <n v="370"/>
        <n v="371"/>
        <n v="372"/>
        <n v="373"/>
        <n v="374"/>
        <n v="375"/>
        <n v="376"/>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1"/>
        <n v="422"/>
        <n v="423"/>
        <n v="424"/>
        <n v="425"/>
        <n v="426"/>
        <n v="428"/>
        <n v="429"/>
        <n v="430"/>
        <n v="431"/>
        <n v="432"/>
        <n v="434"/>
        <n v="435"/>
        <n v="436"/>
        <n v="438"/>
        <n v="439"/>
        <n v="440"/>
        <n v="441"/>
        <n v="442"/>
        <n v="443"/>
        <n v="444"/>
        <n v="445"/>
        <n v="446"/>
        <n v="447"/>
        <n v="448"/>
        <n v="449"/>
        <n v="450"/>
        <n v="451"/>
        <n v="452"/>
        <n v="453"/>
        <n v="454"/>
        <n v="455"/>
        <n v="456"/>
        <n v="457"/>
        <n v="459"/>
        <n v="460"/>
        <n v="461"/>
        <n v="464"/>
        <n v="465"/>
        <n v="466"/>
        <n v="467"/>
        <n v="468"/>
        <n v="469"/>
        <n v="470"/>
        <n v="471"/>
        <n v="472"/>
        <n v="473"/>
        <n v="474"/>
        <n v="475"/>
        <n v="476"/>
        <n v="477"/>
        <n v="478"/>
        <n v="479"/>
      </sharedItems>
    </cacheField>
    <cacheField name="product_id" numFmtId="0">
      <sharedItems containsSemiMixedTypes="0" containsString="0" containsNumber="1" containsInteger="1" minValue="1" maxValue="48"/>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24915" maxValue="817675"/>
    </cacheField>
    <cacheField name="date" numFmtId="14">
      <sharedItems/>
    </cacheField>
    <cacheField name="Recency" numFmtId="0">
      <sharedItems containsSemiMixedTypes="0" containsString="0" containsNumber="1" containsInteger="1" minValue="108" maxValue="146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5918.818400115742" createdVersion="6" refreshedVersion="6" minRefreshableVersion="3" recordCount="441">
  <cacheSource type="worksheet">
    <worksheetSource name="Table18_2"/>
  </cacheSource>
  <cacheFields count="14">
    <cacheField name="transaction_id" numFmtId="0">
      <sharedItems containsSemiMixedTypes="0" containsString="0" containsNumber="1" containsInteger="1" minValue="1" maxValue="1186"/>
    </cacheField>
    <cacheField name="customer_id" numFmtId="0">
      <sharedItems containsSemiMixedTypes="0" containsString="0" containsNumber="1" containsInteger="1" minValue="1" maxValue="479"/>
    </cacheField>
    <cacheField name="product_id" numFmtId="0">
      <sharedItems containsSemiMixedTypes="0" containsString="0" containsNumber="1" containsInteger="1" minValue="1" maxValue="48"/>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24915" maxValue="817675"/>
    </cacheField>
    <cacheField name="date" numFmtId="14">
      <sharedItems containsSemiMixedTypes="0" containsNonDate="0" containsDate="1" containsString="0" minDate="2021-01-14T00:00:00" maxDate="2024-09-16T00:00:00"/>
    </cacheField>
    <cacheField name="Date Difference" numFmtId="0">
      <sharedItems containsSemiMixedTypes="0" containsString="0" containsNumber="1" containsInteger="1" minValue="108" maxValue="1448"/>
    </cacheField>
    <cacheField name="Total Quantity" numFmtId="0">
      <sharedItems containsSemiMixedTypes="0" containsString="0" containsNumber="1" containsInteger="1" minValue="1" maxValue="28"/>
    </cacheField>
    <cacheField name="Total Price" numFmtId="0">
      <sharedItems containsSemiMixedTypes="0" containsString="0" containsNumber="1" containsInteger="1" minValue="24915" maxValue="3177908"/>
    </cacheField>
    <cacheField name="Recency" numFmtId="0">
      <sharedItems containsSemiMixedTypes="0" containsString="0" containsNumber="1" containsInteger="1" minValue="1" maxValue="10"/>
    </cacheField>
    <cacheField name="Frequency" numFmtId="0">
      <sharedItems containsSemiMixedTypes="0" containsString="0" containsNumber="1" containsInteger="1" minValue="0" maxValue="9"/>
    </cacheField>
    <cacheField name="Monetry" numFmtId="0">
      <sharedItems containsSemiMixedTypes="0" containsString="0" containsNumber="1" containsInteger="1" minValue="0" maxValue="9"/>
    </cacheField>
    <cacheField name="Active vs Inactive" numFmtId="0">
      <sharedItems count="2">
        <s v="Inactive"/>
        <s v="Active"/>
      </sharedItems>
    </cacheField>
    <cacheField name="Location" numFmtId="0">
      <sharedItems count="7">
        <s v="Lahore"/>
        <s v="Karachi"/>
        <s v="Rawalpindi"/>
        <s v="Multan"/>
        <s v="Islamabad"/>
        <s v="Peshawar"/>
        <s v="Faisalabad"/>
      </sharedItems>
    </cacheField>
  </cacheFields>
  <extLst>
    <ext xmlns:x14="http://schemas.microsoft.com/office/spreadsheetml/2009/9/main" uri="{725AE2AE-9491-48be-B2B4-4EB974FC3084}">
      <x14:pivotCacheDefinition pivotCacheId="4"/>
    </ext>
  </extLst>
</pivotCacheDefinition>
</file>

<file path=xl/pivotCache/pivotCacheRecords1.xml><?xml version="1.0" encoding="utf-8"?>
<pivotCacheRecords xmlns="http://schemas.openxmlformats.org/spreadsheetml/2006/main" xmlns:r="http://schemas.openxmlformats.org/officeDocument/2006/relationships" count="1189">
  <r>
    <n v="1"/>
    <n v="301"/>
    <n v="16"/>
    <n v="2"/>
    <n v="89904"/>
    <d v="2021-04-14T00:00:00"/>
    <x v="0"/>
    <x v="0"/>
    <n v="2.4743580800278143E-2"/>
  </r>
  <r>
    <n v="2"/>
    <n v="343"/>
    <n v="34"/>
    <n v="2"/>
    <n v="173230"/>
    <d v="2024-07-30T00:00:00"/>
    <x v="1"/>
    <x v="1"/>
    <n v="4.7676749666668704E-2"/>
  </r>
  <r>
    <n v="40"/>
    <n v="229"/>
    <n v="34"/>
    <n v="3"/>
    <n v="259845"/>
    <d v="2021-06-09T00:00:00"/>
    <x v="1"/>
    <x v="1"/>
    <n v="7.1515124500003066E-2"/>
  </r>
  <r>
    <n v="44"/>
    <n v="168"/>
    <n v="34"/>
    <n v="4"/>
    <n v="346460"/>
    <d v="2021-08-27T00:00:00"/>
    <x v="1"/>
    <x v="1"/>
    <n v="9.5353499333337408E-2"/>
  </r>
  <r>
    <n v="3"/>
    <n v="120"/>
    <n v="4"/>
    <n v="1"/>
    <n v="38082"/>
    <d v="2023-04-27T00:00:00"/>
    <x v="2"/>
    <x v="2"/>
    <n v="1.0481013570432822E-2"/>
  </r>
  <r>
    <n v="9"/>
    <n v="331"/>
    <n v="4"/>
    <n v="1"/>
    <n v="38082"/>
    <d v="2024-08-28T00:00:00"/>
    <x v="2"/>
    <x v="2"/>
    <n v="1.0481013570432822E-2"/>
  </r>
  <r>
    <n v="12"/>
    <n v="479"/>
    <n v="3"/>
    <n v="4"/>
    <n v="355148"/>
    <d v="2023-10-12T00:00:00"/>
    <x v="2"/>
    <x v="3"/>
    <n v="9.7744630206188649E-2"/>
  </r>
  <r>
    <n v="4"/>
    <n v="170"/>
    <n v="46"/>
    <n v="4"/>
    <n v="622272"/>
    <d v="2021-07-25T00:00:00"/>
    <x v="3"/>
    <x v="4"/>
    <n v="0.17126309743449325"/>
  </r>
  <r>
    <n v="20"/>
    <n v="132"/>
    <n v="46"/>
    <n v="2"/>
    <n v="311136"/>
    <d v="2021-01-29T00:00:00"/>
    <x v="3"/>
    <x v="4"/>
    <n v="8.5631548717246625E-2"/>
  </r>
  <r>
    <n v="33"/>
    <n v="473"/>
    <n v="46"/>
    <n v="3"/>
    <n v="466704"/>
    <d v="2021-08-29T00:00:00"/>
    <x v="3"/>
    <x v="4"/>
    <n v="0.12844732307586995"/>
  </r>
  <r>
    <n v="5"/>
    <n v="349"/>
    <n v="9"/>
    <n v="1"/>
    <n v="40559"/>
    <d v="2024-02-02T00:00:00"/>
    <x v="2"/>
    <x v="5"/>
    <n v="1.1162739073661698E-2"/>
  </r>
  <r>
    <n v="17"/>
    <n v="456"/>
    <n v="9"/>
    <n v="5"/>
    <n v="202795"/>
    <d v="2023-08-17T00:00:00"/>
    <x v="2"/>
    <x v="5"/>
    <n v="5.5813695368308498E-2"/>
  </r>
  <r>
    <n v="47"/>
    <n v="233"/>
    <n v="9"/>
    <n v="5"/>
    <n v="202795"/>
    <d v="2023-05-01T00:00:00"/>
    <x v="2"/>
    <x v="5"/>
    <n v="5.5813695368308498E-2"/>
  </r>
  <r>
    <n v="6"/>
    <n v="476"/>
    <n v="11"/>
    <n v="4"/>
    <n v="405816"/>
    <d v="2024-08-30T00:00:00"/>
    <x v="0"/>
    <x v="6"/>
    <n v="0.11168959096420265"/>
  </r>
  <r>
    <n v="32"/>
    <n v="158"/>
    <n v="11"/>
    <n v="4"/>
    <n v="405816"/>
    <d v="2023-10-27T00:00:00"/>
    <x v="0"/>
    <x v="6"/>
    <n v="0.11168959096420265"/>
  </r>
  <r>
    <n v="7"/>
    <n v="479"/>
    <n v="31"/>
    <n v="4"/>
    <n v="329812"/>
    <d v="2024-08-25T00:00:00"/>
    <x v="4"/>
    <x v="7"/>
    <n v="9.0771599382689708E-2"/>
  </r>
  <r>
    <n v="25"/>
    <n v="343"/>
    <n v="7"/>
    <n v="2"/>
    <n v="220012"/>
    <d v="2021-10-15T00:00:00"/>
    <x v="2"/>
    <x v="8"/>
    <n v="6.0552196776904203E-2"/>
  </r>
  <r>
    <n v="8"/>
    <n v="103"/>
    <n v="19"/>
    <n v="3"/>
    <n v="337224"/>
    <d v="2022-08-08T00:00:00"/>
    <x v="5"/>
    <x v="9"/>
    <n v="9.2811546669703218E-2"/>
  </r>
  <r>
    <n v="34"/>
    <n v="328"/>
    <n v="19"/>
    <n v="3"/>
    <n v="337224"/>
    <d v="2024-06-12T00:00:00"/>
    <x v="5"/>
    <x v="9"/>
    <n v="9.2811546669703218E-2"/>
  </r>
  <r>
    <n v="10"/>
    <n v="294"/>
    <n v="15"/>
    <n v="5"/>
    <n v="788640"/>
    <d v="2021-03-18T00:00:00"/>
    <x v="0"/>
    <x v="10"/>
    <n v="0.21705127204942337"/>
  </r>
  <r>
    <n v="35"/>
    <n v="114"/>
    <n v="15"/>
    <n v="2"/>
    <n v="315456"/>
    <d v="2023-09-07T00:00:00"/>
    <x v="0"/>
    <x v="10"/>
    <n v="8.682050881976934E-2"/>
  </r>
  <r>
    <n v="11"/>
    <n v="468"/>
    <n v="12"/>
    <n v="4"/>
    <n v="234908"/>
    <d v="2021-12-27T00:00:00"/>
    <x v="0"/>
    <x v="11"/>
    <n v="6.4651907352639912E-2"/>
  </r>
  <r>
    <n v="13"/>
    <n v="96"/>
    <n v="48"/>
    <n v="3"/>
    <n v="162921"/>
    <d v="2021-03-18T00:00:00"/>
    <x v="3"/>
    <x v="12"/>
    <n v="4.4839483533125508E-2"/>
  </r>
  <r>
    <n v="18"/>
    <n v="140"/>
    <n v="13"/>
    <n v="1"/>
    <n v="72395"/>
    <d v="2022-11-09T00:00:00"/>
    <x v="0"/>
    <x v="13"/>
    <n v="1.992471449586377E-2"/>
  </r>
  <r>
    <n v="22"/>
    <n v="346"/>
    <n v="13"/>
    <n v="2"/>
    <n v="144790"/>
    <d v="2024-06-05T00:00:00"/>
    <x v="0"/>
    <x v="13"/>
    <n v="3.984942899172754E-2"/>
  </r>
  <r>
    <n v="14"/>
    <n v="5"/>
    <n v="20"/>
    <n v="5"/>
    <n v="740600"/>
    <d v="2024-05-19T00:00:00"/>
    <x v="5"/>
    <x v="14"/>
    <n v="0.20382959535377729"/>
  </r>
  <r>
    <n v="45"/>
    <n v="349"/>
    <n v="14"/>
    <n v="5"/>
    <n v="812210"/>
    <d v="2023-09-29T00:00:00"/>
    <x v="0"/>
    <x v="15"/>
    <n v="0.22353826038656693"/>
  </r>
  <r>
    <n v="15"/>
    <n v="55"/>
    <n v="22"/>
    <n v="3"/>
    <n v="197880"/>
    <d v="2023-07-20T00:00:00"/>
    <x v="5"/>
    <x v="16"/>
    <n v="5.4460978029442962E-2"/>
  </r>
  <r>
    <n v="21"/>
    <n v="378"/>
    <n v="22"/>
    <n v="3"/>
    <n v="197880"/>
    <d v="2024-03-08T00:00:00"/>
    <x v="5"/>
    <x v="16"/>
    <n v="5.4460978029442962E-2"/>
  </r>
  <r>
    <n v="16"/>
    <n v="329"/>
    <n v="35"/>
    <n v="5"/>
    <n v="281195"/>
    <d v="2023-10-09T00:00:00"/>
    <x v="1"/>
    <x v="17"/>
    <n v="7.7391119451128018E-2"/>
  </r>
  <r>
    <n v="38"/>
    <n v="388"/>
    <n v="35"/>
    <n v="2"/>
    <n v="112478"/>
    <d v="2022-05-22T00:00:00"/>
    <x v="1"/>
    <x v="17"/>
    <n v="3.0956447780451205E-2"/>
  </r>
  <r>
    <n v="43"/>
    <n v="294"/>
    <n v="35"/>
    <n v="2"/>
    <n v="112478"/>
    <d v="2021-12-03T00:00:00"/>
    <x v="1"/>
    <x v="17"/>
    <n v="3.0956447780451205E-2"/>
  </r>
  <r>
    <n v="28"/>
    <n v="386"/>
    <n v="18"/>
    <n v="3"/>
    <n v="234696"/>
    <d v="2022-09-11T00:00:00"/>
    <x v="0"/>
    <x v="18"/>
    <n v="6.4593560236497594E-2"/>
  </r>
  <r>
    <n v="19"/>
    <n v="84"/>
    <n v="47"/>
    <n v="4"/>
    <n v="324804"/>
    <d v="2024-08-20T00:00:00"/>
    <x v="3"/>
    <x v="19"/>
    <n v="8.939328637495042E-2"/>
  </r>
  <r>
    <n v="29"/>
    <n v="299"/>
    <n v="47"/>
    <n v="5"/>
    <n v="406005"/>
    <d v="2021-01-24T00:00:00"/>
    <x v="3"/>
    <x v="19"/>
    <n v="0.11174160796868804"/>
  </r>
  <r>
    <n v="24"/>
    <n v="264"/>
    <n v="21"/>
    <n v="1"/>
    <n v="114563"/>
    <d v="2023-04-01T00:00:00"/>
    <x v="5"/>
    <x v="20"/>
    <n v="3.1530286163265989E-2"/>
  </r>
  <r>
    <n v="26"/>
    <n v="245"/>
    <n v="21"/>
    <n v="2"/>
    <n v="229126"/>
    <d v="2021-01-14T00:00:00"/>
    <x v="5"/>
    <x v="20"/>
    <n v="6.3060572326531977E-2"/>
  </r>
  <r>
    <n v="23"/>
    <n v="439"/>
    <n v="41"/>
    <n v="4"/>
    <n v="150264"/>
    <d v="2023-05-26T00:00:00"/>
    <x v="6"/>
    <x v="21"/>
    <n v="4.1355995566081549E-2"/>
  </r>
  <r>
    <n v="27"/>
    <n v="134"/>
    <n v="25"/>
    <n v="2"/>
    <n v="189580"/>
    <d v="2023-07-04T00:00:00"/>
    <x v="7"/>
    <x v="22"/>
    <n v="5.217663338802201E-2"/>
  </r>
  <r>
    <n v="30"/>
    <n v="134"/>
    <n v="42"/>
    <n v="3"/>
    <n v="428880"/>
    <d v="2022-04-29T00:00:00"/>
    <x v="6"/>
    <x v="23"/>
    <n v="0.11803731684489334"/>
  </r>
  <r>
    <n v="36"/>
    <n v="79"/>
    <n v="30"/>
    <n v="5"/>
    <n v="521790"/>
    <d v="2023-02-05T00:00:00"/>
    <x v="4"/>
    <x v="24"/>
    <n v="0.14360821571651022"/>
  </r>
  <r>
    <n v="31"/>
    <n v="32"/>
    <n v="43"/>
    <n v="1"/>
    <n v="97213"/>
    <d v="2023-08-12T00:00:00"/>
    <x v="6"/>
    <x v="25"/>
    <n v="2.6755180195958347E-2"/>
  </r>
  <r>
    <n v="46"/>
    <n v="47"/>
    <n v="33"/>
    <n v="4"/>
    <n v="570824"/>
    <d v="2021-04-24T00:00:00"/>
    <x v="4"/>
    <x v="26"/>
    <n v="0.15710346332463487"/>
  </r>
  <r>
    <n v="42"/>
    <n v="425"/>
    <n v="36"/>
    <n v="5"/>
    <n v="801675"/>
    <d v="2022-02-19T00:00:00"/>
    <x v="1"/>
    <x v="27"/>
    <n v="0.22063879402543807"/>
  </r>
  <r>
    <n v="37"/>
    <n v="213"/>
    <n v="45"/>
    <n v="5"/>
    <n v="428000"/>
    <d v="2023-08-23T00:00:00"/>
    <x v="3"/>
    <x v="28"/>
    <n v="0.11779512126845354"/>
  </r>
  <r>
    <n v="41"/>
    <n v="470"/>
    <n v="37"/>
    <n v="1"/>
    <n v="135740"/>
    <d v="2021-05-07T00:00:00"/>
    <x v="1"/>
    <x v="29"/>
    <n v="3.7358667665840846E-2"/>
  </r>
  <r>
    <n v="48"/>
    <n v="234"/>
    <n v="37"/>
    <n v="1"/>
    <n v="135740"/>
    <d v="2024-02-19T00:00:00"/>
    <x v="1"/>
    <x v="29"/>
    <n v="3.7358667665840846E-2"/>
  </r>
  <r>
    <n v="39"/>
    <n v="349"/>
    <n v="39"/>
    <n v="1"/>
    <n v="53414"/>
    <d v="2023-12-13T00:00:00"/>
    <x v="6"/>
    <x v="30"/>
    <n v="1.4700721045404619E-2"/>
  </r>
  <r>
    <n v="49"/>
    <n v="237"/>
    <n v="44"/>
    <n v="3"/>
    <n v="414294"/>
    <d v="2021-02-14T00:00:00"/>
    <x v="3"/>
    <x v="31"/>
    <n v="0.11402292516540348"/>
  </r>
  <r>
    <n v="50"/>
    <n v="203"/>
    <n v="17"/>
    <n v="1"/>
    <n v="58693"/>
    <d v="2022-03-23T00:00:00"/>
    <x v="0"/>
    <x v="32"/>
    <n v="1.6153619281797531E-2"/>
  </r>
  <r>
    <n v="51"/>
    <n v="297"/>
    <n v="5"/>
    <n v="1"/>
    <n v="137033"/>
    <d v="2023-05-18T00:00:00"/>
    <x v="2"/>
    <x v="33"/>
    <n v="3.7714530029859798E-2"/>
  </r>
  <r>
    <n v="52"/>
    <n v="177"/>
    <n v="45"/>
    <n v="1"/>
    <n v="85600"/>
    <d v="2024-01-14T00:00:00"/>
    <x v="3"/>
    <x v="28"/>
    <n v="2.3559024253690709E-2"/>
  </r>
  <r>
    <n v="53"/>
    <n v="31"/>
    <n v="5"/>
    <n v="4"/>
    <n v="548132"/>
    <d v="2021-03-06T00:00:00"/>
    <x v="2"/>
    <x v="33"/>
    <n v="0.15085812011943919"/>
  </r>
  <r>
    <n v="54"/>
    <n v="147"/>
    <n v="27"/>
    <n v="2"/>
    <n v="158530"/>
    <d v="2021-10-05T00:00:00"/>
    <x v="7"/>
    <x v="34"/>
    <n v="4.3630982651140043E-2"/>
  </r>
  <r>
    <n v="55"/>
    <n v="393"/>
    <n v="42"/>
    <n v="4"/>
    <n v="571840"/>
    <d v="2023-02-06T00:00:00"/>
    <x v="6"/>
    <x v="23"/>
    <n v="0.15738308912652446"/>
  </r>
  <r>
    <n v="56"/>
    <n v="457"/>
    <n v="25"/>
    <n v="4"/>
    <n v="379160"/>
    <d v="2023-02-13T00:00:00"/>
    <x v="7"/>
    <x v="22"/>
    <n v="0.10435326677604402"/>
  </r>
  <r>
    <n v="57"/>
    <n v="193"/>
    <n v="6"/>
    <n v="5"/>
    <n v="817675"/>
    <d v="2021-09-30T00:00:00"/>
    <x v="2"/>
    <x v="35"/>
    <n v="0.22504234996070732"/>
  </r>
  <r>
    <n v="58"/>
    <n v="335"/>
    <n v="23"/>
    <n v="1"/>
    <n v="156473"/>
    <d v="2022-01-01T00:00:00"/>
    <x v="5"/>
    <x v="36"/>
    <n v="4.3064850491211989E-2"/>
  </r>
  <r>
    <n v="59"/>
    <n v="276"/>
    <n v="26"/>
    <n v="5"/>
    <n v="693620"/>
    <d v="2021-09-18T00:00:00"/>
    <x v="7"/>
    <x v="37"/>
    <n v="0.19089965423884284"/>
  </r>
  <r>
    <n v="60"/>
    <n v="373"/>
    <n v="15"/>
    <n v="1"/>
    <n v="157728"/>
    <d v="2021-02-16T00:00:00"/>
    <x v="0"/>
    <x v="10"/>
    <n v="4.341025440988467E-2"/>
  </r>
  <r>
    <n v="61"/>
    <n v="153"/>
    <n v="30"/>
    <n v="5"/>
    <n v="521790"/>
    <d v="2023-05-19T00:00:00"/>
    <x v="4"/>
    <x v="24"/>
    <n v="0.14360821571651022"/>
  </r>
  <r>
    <n v="62"/>
    <n v="273"/>
    <n v="25"/>
    <n v="2"/>
    <n v="189580"/>
    <d v="2022-05-22T00:00:00"/>
    <x v="7"/>
    <x v="22"/>
    <n v="5.217663338802201E-2"/>
  </r>
  <r>
    <n v="63"/>
    <n v="236"/>
    <n v="23"/>
    <n v="2"/>
    <n v="312946"/>
    <d v="2022-07-19T00:00:00"/>
    <x v="5"/>
    <x v="36"/>
    <n v="8.6129700982423979E-2"/>
  </r>
  <r>
    <n v="64"/>
    <n v="97"/>
    <n v="47"/>
    <n v="1"/>
    <n v="81201"/>
    <d v="2021-03-07T00:00:00"/>
    <x v="3"/>
    <x v="19"/>
    <n v="2.2348321593737605E-2"/>
  </r>
  <r>
    <n v="65"/>
    <n v="415"/>
    <n v="43"/>
    <n v="4"/>
    <n v="388852"/>
    <d v="2024-06-13T00:00:00"/>
    <x v="6"/>
    <x v="25"/>
    <n v="0.10702072078383339"/>
  </r>
  <r>
    <n v="66"/>
    <n v="393"/>
    <n v="2"/>
    <n v="2"/>
    <n v="277220"/>
    <d v="2022-02-27T00:00:00"/>
    <x v="2"/>
    <x v="38"/>
    <n v="7.6297111023459555E-2"/>
  </r>
  <r>
    <n v="67"/>
    <n v="35"/>
    <n v="7"/>
    <n v="5"/>
    <n v="550030"/>
    <d v="2021-03-10T00:00:00"/>
    <x v="2"/>
    <x v="8"/>
    <n v="0.1513804919422605"/>
  </r>
  <r>
    <n v="68"/>
    <n v="229"/>
    <n v="39"/>
    <n v="1"/>
    <n v="53414"/>
    <d v="2022-05-17T00:00:00"/>
    <x v="6"/>
    <x v="30"/>
    <n v="1.4700721045404619E-2"/>
  </r>
  <r>
    <n v="69"/>
    <n v="380"/>
    <n v="3"/>
    <n v="4"/>
    <n v="355148"/>
    <d v="2023-06-18T00:00:00"/>
    <x v="2"/>
    <x v="3"/>
    <n v="9.7744630206188649E-2"/>
  </r>
  <r>
    <n v="70"/>
    <n v="120"/>
    <n v="35"/>
    <n v="2"/>
    <n v="112478"/>
    <d v="2021-04-26T00:00:00"/>
    <x v="1"/>
    <x v="17"/>
    <n v="3.0956447780451205E-2"/>
  </r>
  <r>
    <n v="71"/>
    <n v="72"/>
    <n v="33"/>
    <n v="3"/>
    <n v="428118"/>
    <d v="2022-04-25T00:00:00"/>
    <x v="4"/>
    <x v="26"/>
    <n v="0.11782759749347615"/>
  </r>
  <r>
    <n v="72"/>
    <n v="418"/>
    <n v="47"/>
    <n v="5"/>
    <n v="406005"/>
    <d v="2022-10-16T00:00:00"/>
    <x v="3"/>
    <x v="19"/>
    <n v="0.11174160796868804"/>
  </r>
  <r>
    <n v="73"/>
    <n v="296"/>
    <n v="39"/>
    <n v="3"/>
    <n v="160242"/>
    <d v="2022-05-01T00:00:00"/>
    <x v="6"/>
    <x v="30"/>
    <n v="4.4102163136213859E-2"/>
  </r>
  <r>
    <n v="74"/>
    <n v="155"/>
    <n v="10"/>
    <n v="5"/>
    <n v="124575"/>
    <d v="2022-03-29T00:00:00"/>
    <x v="2"/>
    <x v="39"/>
    <n v="3.4285811289760749E-2"/>
  </r>
  <r>
    <n v="75"/>
    <n v="212"/>
    <n v="20"/>
    <n v="3"/>
    <n v="444360"/>
    <d v="2021-05-05T00:00:00"/>
    <x v="5"/>
    <x v="14"/>
    <n v="0.12229775721226638"/>
  </r>
  <r>
    <n v="76"/>
    <n v="286"/>
    <n v="38"/>
    <n v="2"/>
    <n v="242610"/>
    <d v="2024-07-06T00:00:00"/>
    <x v="1"/>
    <x v="40"/>
    <n v="6.677166909098016E-2"/>
  </r>
  <r>
    <n v="77"/>
    <n v="348"/>
    <n v="28"/>
    <n v="5"/>
    <n v="455585"/>
    <d v="2023-10-13T00:00:00"/>
    <x v="7"/>
    <x v="41"/>
    <n v="0.12538712692310375"/>
  </r>
  <r>
    <n v="78"/>
    <n v="25"/>
    <n v="23"/>
    <n v="4"/>
    <n v="625892"/>
    <d v="2023-12-11T00:00:00"/>
    <x v="5"/>
    <x v="36"/>
    <n v="0.17225940196484796"/>
  </r>
  <r>
    <n v="79"/>
    <n v="164"/>
    <n v="45"/>
    <n v="4"/>
    <n v="342400"/>
    <d v="2023-04-17T00:00:00"/>
    <x v="3"/>
    <x v="28"/>
    <n v="9.4236097014762835E-2"/>
  </r>
  <r>
    <n v="80"/>
    <n v="77"/>
    <n v="20"/>
    <n v="4"/>
    <n v="592480"/>
    <d v="2022-01-12T00:00:00"/>
    <x v="5"/>
    <x v="14"/>
    <n v="0.16306367628302185"/>
  </r>
  <r>
    <n v="81"/>
    <n v="387"/>
    <n v="35"/>
    <n v="4"/>
    <n v="224956"/>
    <d v="2022-05-09T00:00:00"/>
    <x v="1"/>
    <x v="17"/>
    <n v="6.191289556090241E-2"/>
  </r>
  <r>
    <n v="82"/>
    <n v="435"/>
    <n v="15"/>
    <n v="3"/>
    <n v="473184"/>
    <d v="2021-10-23T00:00:00"/>
    <x v="0"/>
    <x v="10"/>
    <n v="0.13023076322965402"/>
  </r>
  <r>
    <n v="83"/>
    <n v="413"/>
    <n v="30"/>
    <n v="1"/>
    <n v="104358"/>
    <d v="2024-02-26T00:00:00"/>
    <x v="4"/>
    <x v="24"/>
    <n v="2.8721643143302042E-2"/>
  </r>
  <r>
    <n v="84"/>
    <n v="212"/>
    <n v="27"/>
    <n v="5"/>
    <n v="396325"/>
    <d v="2023-12-22T00:00:00"/>
    <x v="7"/>
    <x v="34"/>
    <n v="0.10907745662785012"/>
  </r>
  <r>
    <n v="85"/>
    <n v="69"/>
    <n v="25"/>
    <n v="2"/>
    <n v="189580"/>
    <d v="2022-06-07T00:00:00"/>
    <x v="7"/>
    <x v="22"/>
    <n v="5.217663338802201E-2"/>
  </r>
  <r>
    <n v="86"/>
    <n v="105"/>
    <n v="22"/>
    <n v="1"/>
    <n v="65960"/>
    <d v="2023-07-11T00:00:00"/>
    <x v="5"/>
    <x v="16"/>
    <n v="1.8153659343147652E-2"/>
  </r>
  <r>
    <n v="87"/>
    <n v="434"/>
    <n v="24"/>
    <n v="1"/>
    <n v="160311"/>
    <d v="2024-01-02T00:00:00"/>
    <x v="7"/>
    <x v="42"/>
    <n v="4.4121153471184706E-2"/>
  </r>
  <r>
    <n v="88"/>
    <n v="371"/>
    <n v="13"/>
    <n v="1"/>
    <n v="72395"/>
    <d v="2022-07-04T00:00:00"/>
    <x v="0"/>
    <x v="13"/>
    <n v="1.992471449586377E-2"/>
  </r>
  <r>
    <n v="89"/>
    <n v="194"/>
    <n v="44"/>
    <n v="5"/>
    <n v="690490"/>
    <d v="2024-05-19T00:00:00"/>
    <x v="3"/>
    <x v="31"/>
    <n v="0.1900382086090058"/>
  </r>
  <r>
    <n v="90"/>
    <n v="21"/>
    <n v="5"/>
    <n v="2"/>
    <n v="274066"/>
    <d v="2024-04-18T00:00:00"/>
    <x v="2"/>
    <x v="33"/>
    <n v="7.5429060059719596E-2"/>
  </r>
  <r>
    <n v="91"/>
    <n v="371"/>
    <n v="43"/>
    <n v="5"/>
    <n v="486065"/>
    <d v="2022-03-21T00:00:00"/>
    <x v="6"/>
    <x v="25"/>
    <n v="0.13377590097979175"/>
  </r>
  <r>
    <n v="92"/>
    <n v="246"/>
    <n v="14"/>
    <n v="3"/>
    <n v="487326"/>
    <d v="2022-09-13T00:00:00"/>
    <x v="0"/>
    <x v="15"/>
    <n v="0.13412295623194015"/>
  </r>
  <r>
    <n v="93"/>
    <n v="466"/>
    <n v="1"/>
    <n v="2"/>
    <n v="64088"/>
    <d v="2022-01-25T00:00:00"/>
    <x v="2"/>
    <x v="43"/>
    <n v="1.7638443298721145E-2"/>
  </r>
  <r>
    <n v="94"/>
    <n v="380"/>
    <n v="8"/>
    <n v="4"/>
    <n v="280096"/>
    <d v="2022-05-12T00:00:00"/>
    <x v="2"/>
    <x v="44"/>
    <n v="7.708865020282421E-2"/>
  </r>
  <r>
    <n v="95"/>
    <n v="357"/>
    <n v="39"/>
    <n v="2"/>
    <n v="106828"/>
    <d v="2023-03-24T00:00:00"/>
    <x v="6"/>
    <x v="30"/>
    <n v="2.9401442090809238E-2"/>
  </r>
  <r>
    <n v="96"/>
    <n v="469"/>
    <n v="16"/>
    <n v="5"/>
    <n v="224760"/>
    <d v="2022-10-21T00:00:00"/>
    <x v="0"/>
    <x v="0"/>
    <n v="6.1858952000695362E-2"/>
  </r>
  <r>
    <n v="97"/>
    <n v="398"/>
    <n v="19"/>
    <n v="4"/>
    <n v="449632"/>
    <d v="2023-08-13T00:00:00"/>
    <x v="5"/>
    <x v="9"/>
    <n v="0.12374872889293762"/>
  </r>
  <r>
    <n v="98"/>
    <n v="274"/>
    <n v="42"/>
    <n v="3"/>
    <n v="428880"/>
    <d v="2022-09-24T00:00:00"/>
    <x v="6"/>
    <x v="23"/>
    <n v="0.11803731684489334"/>
  </r>
  <r>
    <n v="99"/>
    <n v="134"/>
    <n v="24"/>
    <n v="5"/>
    <n v="801555"/>
    <d v="2023-10-16T00:00:00"/>
    <x v="7"/>
    <x v="42"/>
    <n v="0.22060576735592352"/>
  </r>
  <r>
    <n v="100"/>
    <n v="239"/>
    <n v="7"/>
    <n v="4"/>
    <n v="440024"/>
    <d v="2022-10-18T00:00:00"/>
    <x v="2"/>
    <x v="8"/>
    <n v="0.12110439355380841"/>
  </r>
  <r>
    <n v="101"/>
    <n v="469"/>
    <n v="14"/>
    <n v="3"/>
    <n v="487326"/>
    <d v="2022-10-03T00:00:00"/>
    <x v="0"/>
    <x v="15"/>
    <n v="0.13412295623194015"/>
  </r>
  <r>
    <n v="102"/>
    <n v="212"/>
    <n v="3"/>
    <n v="5"/>
    <n v="443935"/>
    <d v="2022-03-30T00:00:00"/>
    <x v="2"/>
    <x v="3"/>
    <n v="0.12218078775773579"/>
  </r>
  <r>
    <n v="103"/>
    <n v="380"/>
    <n v="10"/>
    <n v="1"/>
    <n v="24915"/>
    <d v="2022-06-19T00:00:00"/>
    <x v="2"/>
    <x v="39"/>
    <n v="6.8571622579521501E-3"/>
  </r>
  <r>
    <n v="104"/>
    <n v="284"/>
    <n v="38"/>
    <n v="5"/>
    <n v="606525"/>
    <d v="2023-05-06T00:00:00"/>
    <x v="1"/>
    <x v="40"/>
    <n v="0.16692917272745042"/>
  </r>
  <r>
    <n v="105"/>
    <n v="152"/>
    <n v="10"/>
    <n v="2"/>
    <n v="49830"/>
    <d v="2022-11-07T00:00:00"/>
    <x v="2"/>
    <x v="39"/>
    <n v="1.37143245159043E-2"/>
  </r>
  <r>
    <n v="106"/>
    <n v="118"/>
    <n v="25"/>
    <n v="5"/>
    <n v="473950"/>
    <d v="2022-05-19T00:00:00"/>
    <x v="7"/>
    <x v="22"/>
    <n v="0.13044158347005505"/>
  </r>
  <r>
    <n v="107"/>
    <n v="256"/>
    <n v="36"/>
    <n v="3"/>
    <n v="481005"/>
    <d v="2022-06-12T00:00:00"/>
    <x v="1"/>
    <x v="27"/>
    <n v="0.13238327641526285"/>
  </r>
  <r>
    <n v="108"/>
    <n v="391"/>
    <n v="32"/>
    <n v="4"/>
    <n v="576308"/>
    <d v="2023-08-02T00:00:00"/>
    <x v="4"/>
    <x v="45"/>
    <n v="0.15861278212144841"/>
  </r>
  <r>
    <n v="109"/>
    <n v="87"/>
    <n v="47"/>
    <n v="3"/>
    <n v="243603"/>
    <d v="2021-12-13T00:00:00"/>
    <x v="3"/>
    <x v="19"/>
    <n v="6.7044964781212815E-2"/>
  </r>
  <r>
    <n v="110"/>
    <n v="72"/>
    <n v="47"/>
    <n v="5"/>
    <n v="406005"/>
    <d v="2023-09-28T00:00:00"/>
    <x v="3"/>
    <x v="19"/>
    <n v="0.11174160796868804"/>
  </r>
  <r>
    <n v="111"/>
    <n v="95"/>
    <n v="35"/>
    <n v="1"/>
    <n v="56239"/>
    <d v="2023-12-10T00:00:00"/>
    <x v="1"/>
    <x v="17"/>
    <n v="1.5478223890225603E-2"/>
  </r>
  <r>
    <n v="112"/>
    <n v="18"/>
    <n v="5"/>
    <n v="1"/>
    <n v="137033"/>
    <d v="2021-01-14T00:00:00"/>
    <x v="2"/>
    <x v="33"/>
    <n v="3.7714530029859798E-2"/>
  </r>
  <r>
    <n v="113"/>
    <n v="212"/>
    <n v="9"/>
    <n v="2"/>
    <n v="81118"/>
    <d v="2021-05-20T00:00:00"/>
    <x v="2"/>
    <x v="5"/>
    <n v="2.2325478147323396E-2"/>
  </r>
  <r>
    <n v="114"/>
    <n v="363"/>
    <n v="10"/>
    <n v="1"/>
    <n v="24915"/>
    <d v="2022-03-24T00:00:00"/>
    <x v="2"/>
    <x v="39"/>
    <n v="6.8571622579521501E-3"/>
  </r>
  <r>
    <n v="115"/>
    <n v="259"/>
    <n v="30"/>
    <n v="3"/>
    <n v="313074"/>
    <d v="2021-05-04T00:00:00"/>
    <x v="4"/>
    <x v="24"/>
    <n v="8.6164929429906126E-2"/>
  </r>
  <r>
    <n v="116"/>
    <n v="317"/>
    <n v="41"/>
    <n v="5"/>
    <n v="187830"/>
    <d v="2023-09-17T00:00:00"/>
    <x v="6"/>
    <x v="21"/>
    <n v="5.1694994457601937E-2"/>
  </r>
  <r>
    <n v="117"/>
    <n v="338"/>
    <n v="32"/>
    <n v="1"/>
    <n v="144077"/>
    <d v="2021-01-14T00:00:00"/>
    <x v="4"/>
    <x v="45"/>
    <n v="3.9653195530362104E-2"/>
  </r>
  <r>
    <n v="118"/>
    <n v="273"/>
    <n v="36"/>
    <n v="4"/>
    <n v="641340"/>
    <d v="2021-01-25T00:00:00"/>
    <x v="1"/>
    <x v="27"/>
    <n v="0.17651103522035044"/>
  </r>
  <r>
    <n v="119"/>
    <n v="9"/>
    <n v="34"/>
    <n v="3"/>
    <n v="259845"/>
    <d v="2024-01-03T00:00:00"/>
    <x v="1"/>
    <x v="1"/>
    <n v="7.1515124500003066E-2"/>
  </r>
  <r>
    <n v="120"/>
    <n v="147"/>
    <n v="2"/>
    <n v="5"/>
    <n v="693050"/>
    <d v="2023-06-01T00:00:00"/>
    <x v="2"/>
    <x v="38"/>
    <n v="0.19074277755864888"/>
  </r>
  <r>
    <n v="121"/>
    <n v="413"/>
    <n v="12"/>
    <n v="1"/>
    <n v="58727"/>
    <d v="2021-07-17T00:00:00"/>
    <x v="0"/>
    <x v="11"/>
    <n v="1.6162976838159978E-2"/>
  </r>
  <r>
    <n v="122"/>
    <n v="269"/>
    <n v="10"/>
    <n v="2"/>
    <n v="49830"/>
    <d v="2022-01-29T00:00:00"/>
    <x v="2"/>
    <x v="39"/>
    <n v="1.37143245159043E-2"/>
  </r>
  <r>
    <n v="123"/>
    <n v="318"/>
    <n v="34"/>
    <n v="3"/>
    <n v="259845"/>
    <d v="2022-12-27T00:00:00"/>
    <x v="1"/>
    <x v="1"/>
    <n v="7.1515124500003066E-2"/>
  </r>
  <r>
    <n v="124"/>
    <n v="137"/>
    <n v="26"/>
    <n v="1"/>
    <n v="138724"/>
    <d v="2023-02-04T00:00:00"/>
    <x v="7"/>
    <x v="37"/>
    <n v="3.8179930847768571E-2"/>
  </r>
  <r>
    <n v="125"/>
    <n v="208"/>
    <n v="30"/>
    <n v="5"/>
    <n v="521790"/>
    <d v="2022-05-14T00:00:00"/>
    <x v="4"/>
    <x v="24"/>
    <n v="0.14360821571651022"/>
  </r>
  <r>
    <n v="126"/>
    <n v="357"/>
    <n v="15"/>
    <n v="3"/>
    <n v="473184"/>
    <d v="2021-06-15T00:00:00"/>
    <x v="0"/>
    <x v="10"/>
    <n v="0.13023076322965402"/>
  </r>
  <r>
    <n v="127"/>
    <n v="335"/>
    <n v="42"/>
    <n v="1"/>
    <n v="142960"/>
    <d v="2021-07-11T00:00:00"/>
    <x v="6"/>
    <x v="23"/>
    <n v="3.9345772281631115E-2"/>
  </r>
  <r>
    <n v="128"/>
    <n v="208"/>
    <n v="25"/>
    <n v="4"/>
    <n v="379160"/>
    <d v="2024-02-06T00:00:00"/>
    <x v="7"/>
    <x v="22"/>
    <n v="0.10435326677604402"/>
  </r>
  <r>
    <n v="129"/>
    <n v="244"/>
    <n v="4"/>
    <n v="1"/>
    <n v="38082"/>
    <d v="2021-12-17T00:00:00"/>
    <x v="2"/>
    <x v="2"/>
    <n v="1.0481013570432822E-2"/>
  </r>
  <r>
    <n v="130"/>
    <n v="43"/>
    <n v="32"/>
    <n v="4"/>
    <n v="576308"/>
    <d v="2024-08-13T00:00:00"/>
    <x v="4"/>
    <x v="45"/>
    <n v="0.15861278212144841"/>
  </r>
  <r>
    <n v="131"/>
    <n v="402"/>
    <n v="22"/>
    <n v="5"/>
    <n v="329800"/>
    <d v="2021-07-15T00:00:00"/>
    <x v="5"/>
    <x v="16"/>
    <n v="9.0768296715738259E-2"/>
  </r>
  <r>
    <n v="132"/>
    <n v="459"/>
    <n v="34"/>
    <n v="1"/>
    <n v="86615"/>
    <d v="2022-04-16T00:00:00"/>
    <x v="1"/>
    <x v="1"/>
    <n v="2.3838374833334352E-2"/>
  </r>
  <r>
    <n v="133"/>
    <n v="109"/>
    <n v="45"/>
    <n v="5"/>
    <n v="428000"/>
    <d v="2023-09-01T00:00:00"/>
    <x v="3"/>
    <x v="28"/>
    <n v="0.11779512126845354"/>
  </r>
  <r>
    <n v="134"/>
    <n v="139"/>
    <n v="3"/>
    <n v="1"/>
    <n v="88787"/>
    <d v="2022-07-29T00:00:00"/>
    <x v="2"/>
    <x v="3"/>
    <n v="2.4436157551547162E-2"/>
  </r>
  <r>
    <n v="135"/>
    <n v="461"/>
    <n v="35"/>
    <n v="5"/>
    <n v="281195"/>
    <d v="2024-09-09T00:00:00"/>
    <x v="1"/>
    <x v="17"/>
    <n v="7.7391119451128018E-2"/>
  </r>
  <r>
    <n v="136"/>
    <n v="17"/>
    <n v="12"/>
    <n v="3"/>
    <n v="176181"/>
    <d v="2021-02-02T00:00:00"/>
    <x v="0"/>
    <x v="11"/>
    <n v="4.8488930514479937E-2"/>
  </r>
  <r>
    <n v="137"/>
    <n v="107"/>
    <n v="38"/>
    <n v="2"/>
    <n v="242610"/>
    <d v="2023-03-27T00:00:00"/>
    <x v="1"/>
    <x v="40"/>
    <n v="6.677166909098016E-2"/>
  </r>
  <r>
    <n v="138"/>
    <n v="476"/>
    <n v="5"/>
    <n v="3"/>
    <n v="411099"/>
    <d v="2021-11-29T00:00:00"/>
    <x v="2"/>
    <x v="33"/>
    <n v="0.11314359008957939"/>
  </r>
  <r>
    <n v="139"/>
    <n v="289"/>
    <n v="16"/>
    <n v="5"/>
    <n v="224760"/>
    <d v="2023-03-08T00:00:00"/>
    <x v="0"/>
    <x v="0"/>
    <n v="6.1858952000695362E-2"/>
  </r>
  <r>
    <n v="140"/>
    <n v="347"/>
    <n v="35"/>
    <n v="3"/>
    <n v="168717"/>
    <d v="2023-02-26T00:00:00"/>
    <x v="1"/>
    <x v="17"/>
    <n v="4.643467167067681E-2"/>
  </r>
  <r>
    <n v="141"/>
    <n v="387"/>
    <n v="48"/>
    <n v="2"/>
    <n v="108614"/>
    <d v="2021-06-10T00:00:00"/>
    <x v="3"/>
    <x v="12"/>
    <n v="2.9892989022083673E-2"/>
  </r>
  <r>
    <n v="142"/>
    <n v="257"/>
    <n v="48"/>
    <n v="3"/>
    <n v="162921"/>
    <d v="2021-04-20T00:00:00"/>
    <x v="3"/>
    <x v="12"/>
    <n v="4.4839483533125508E-2"/>
  </r>
  <r>
    <n v="143"/>
    <n v="51"/>
    <n v="28"/>
    <n v="2"/>
    <n v="182234"/>
    <d v="2021-06-05T00:00:00"/>
    <x v="7"/>
    <x v="41"/>
    <n v="5.0154850769241498E-2"/>
  </r>
  <r>
    <n v="144"/>
    <n v="175"/>
    <n v="39"/>
    <n v="5"/>
    <n v="267070"/>
    <d v="2024-05-04T00:00:00"/>
    <x v="6"/>
    <x v="30"/>
    <n v="7.3503605227023094E-2"/>
  </r>
  <r>
    <n v="145"/>
    <n v="204"/>
    <n v="21"/>
    <n v="1"/>
    <n v="114563"/>
    <d v="2024-07-22T00:00:00"/>
    <x v="5"/>
    <x v="20"/>
    <n v="3.1530286163265989E-2"/>
  </r>
  <r>
    <n v="146"/>
    <n v="140"/>
    <n v="29"/>
    <n v="4"/>
    <n v="435144"/>
    <d v="2022-04-13T00:00:00"/>
    <x v="4"/>
    <x v="46"/>
    <n v="0.11976130899355128"/>
  </r>
  <r>
    <n v="147"/>
    <n v="183"/>
    <n v="36"/>
    <n v="4"/>
    <n v="641340"/>
    <d v="2023-06-04T00:00:00"/>
    <x v="1"/>
    <x v="27"/>
    <n v="0.17651103522035044"/>
  </r>
  <r>
    <n v="148"/>
    <n v="96"/>
    <n v="44"/>
    <n v="5"/>
    <n v="690490"/>
    <d v="2024-09-15T00:00:00"/>
    <x v="3"/>
    <x v="31"/>
    <n v="0.1900382086090058"/>
  </r>
  <r>
    <n v="149"/>
    <n v="195"/>
    <n v="6"/>
    <n v="5"/>
    <n v="817675"/>
    <d v="2022-08-28T00:00:00"/>
    <x v="2"/>
    <x v="35"/>
    <n v="0.22504234996070732"/>
  </r>
  <r>
    <n v="150"/>
    <n v="409"/>
    <n v="16"/>
    <n v="1"/>
    <n v="44952"/>
    <d v="2021-06-18T00:00:00"/>
    <x v="0"/>
    <x v="0"/>
    <n v="1.2371790400139072E-2"/>
  </r>
  <r>
    <n v="151"/>
    <n v="138"/>
    <n v="10"/>
    <n v="4"/>
    <n v="99660"/>
    <d v="2024-07-22T00:00:00"/>
    <x v="2"/>
    <x v="39"/>
    <n v="2.74286490318086E-2"/>
  </r>
  <r>
    <n v="152"/>
    <n v="79"/>
    <n v="48"/>
    <n v="4"/>
    <n v="217228"/>
    <d v="2022-10-11T00:00:00"/>
    <x v="3"/>
    <x v="12"/>
    <n v="5.9785978044167347E-2"/>
  </r>
  <r>
    <n v="153"/>
    <n v="185"/>
    <n v="7"/>
    <n v="1"/>
    <n v="110006"/>
    <d v="2021-01-11T00:00:00"/>
    <x v="2"/>
    <x v="8"/>
    <n v="3.0276098388452102E-2"/>
  </r>
  <r>
    <n v="154"/>
    <n v="158"/>
    <n v="29"/>
    <n v="3"/>
    <n v="326358"/>
    <d v="2022-07-07T00:00:00"/>
    <x v="4"/>
    <x v="46"/>
    <n v="8.9820981745163453E-2"/>
  </r>
  <r>
    <n v="155"/>
    <n v="53"/>
    <n v="9"/>
    <n v="1"/>
    <n v="40559"/>
    <d v="2022-01-19T00:00:00"/>
    <x v="2"/>
    <x v="5"/>
    <n v="1.1162739073661698E-2"/>
  </r>
  <r>
    <n v="156"/>
    <n v="221"/>
    <n v="29"/>
    <n v="5"/>
    <n v="543930"/>
    <d v="2024-02-11T00:00:00"/>
    <x v="4"/>
    <x v="46"/>
    <n v="0.14970163624193908"/>
  </r>
  <r>
    <n v="157"/>
    <n v="263"/>
    <n v="27"/>
    <n v="1"/>
    <n v="79265"/>
    <d v="2021-02-23T00:00:00"/>
    <x v="7"/>
    <x v="34"/>
    <n v="2.1815491325570022E-2"/>
  </r>
  <r>
    <n v="158"/>
    <n v="46"/>
    <n v="23"/>
    <n v="5"/>
    <n v="782365"/>
    <d v="2021-07-10T00:00:00"/>
    <x v="5"/>
    <x v="36"/>
    <n v="0.21532425245605996"/>
  </r>
  <r>
    <n v="159"/>
    <n v="306"/>
    <n v="39"/>
    <n v="3"/>
    <n v="160242"/>
    <d v="2023-02-28T00:00:00"/>
    <x v="6"/>
    <x v="30"/>
    <n v="4.4102163136213859E-2"/>
  </r>
  <r>
    <n v="160"/>
    <n v="7"/>
    <n v="19"/>
    <n v="4"/>
    <n v="449632"/>
    <d v="2023-03-06T00:00:00"/>
    <x v="5"/>
    <x v="9"/>
    <n v="0.12374872889293762"/>
  </r>
  <r>
    <n v="161"/>
    <n v="399"/>
    <n v="6"/>
    <n v="5"/>
    <n v="817675"/>
    <d v="2022-05-13T00:00:00"/>
    <x v="2"/>
    <x v="35"/>
    <n v="0.22504234996070732"/>
  </r>
  <r>
    <n v="162"/>
    <n v="293"/>
    <n v="34"/>
    <n v="2"/>
    <n v="173230"/>
    <d v="2023-02-19T00:00:00"/>
    <x v="1"/>
    <x v="1"/>
    <n v="4.7676749666668704E-2"/>
  </r>
  <r>
    <n v="163"/>
    <n v="87"/>
    <n v="9"/>
    <n v="3"/>
    <n v="121677"/>
    <d v="2022-09-09T00:00:00"/>
    <x v="2"/>
    <x v="5"/>
    <n v="3.3488217220985099E-2"/>
  </r>
  <r>
    <n v="164"/>
    <n v="138"/>
    <n v="32"/>
    <n v="2"/>
    <n v="288154"/>
    <d v="2021-05-10T00:00:00"/>
    <x v="4"/>
    <x v="45"/>
    <n v="7.9306391060724207E-2"/>
  </r>
  <r>
    <n v="165"/>
    <n v="86"/>
    <n v="28"/>
    <n v="3"/>
    <n v="273351"/>
    <d v="2023-05-13T00:00:00"/>
    <x v="7"/>
    <x v="41"/>
    <n v="7.5232276153862243E-2"/>
  </r>
  <r>
    <n v="166"/>
    <n v="154"/>
    <n v="31"/>
    <n v="1"/>
    <n v="82453"/>
    <d v="2023-01-10T00:00:00"/>
    <x v="4"/>
    <x v="7"/>
    <n v="2.2692899845672427E-2"/>
  </r>
  <r>
    <n v="167"/>
    <n v="129"/>
    <n v="16"/>
    <n v="4"/>
    <n v="179808"/>
    <d v="2024-05-01T00:00:00"/>
    <x v="0"/>
    <x v="0"/>
    <n v="4.9487161600556287E-2"/>
  </r>
  <r>
    <n v="168"/>
    <n v="316"/>
    <n v="13"/>
    <n v="4"/>
    <n v="289580"/>
    <d v="2021-08-08T00:00:00"/>
    <x v="0"/>
    <x v="13"/>
    <n v="7.9698857983455079E-2"/>
  </r>
  <r>
    <n v="169"/>
    <n v="70"/>
    <n v="20"/>
    <n v="1"/>
    <n v="148120"/>
    <d v="2023-03-22T00:00:00"/>
    <x v="5"/>
    <x v="14"/>
    <n v="4.0765919070755462E-2"/>
  </r>
  <r>
    <n v="170"/>
    <n v="171"/>
    <n v="40"/>
    <n v="4"/>
    <n v="103808"/>
    <d v="2022-11-06T00:00:00"/>
    <x v="6"/>
    <x v="47"/>
    <n v="2.8570270908027159E-2"/>
  </r>
  <r>
    <n v="171"/>
    <n v="226"/>
    <n v="22"/>
    <n v="4"/>
    <n v="263840"/>
    <d v="2024-08-26T00:00:00"/>
    <x v="5"/>
    <x v="16"/>
    <n v="7.2614637372590607E-2"/>
  </r>
  <r>
    <n v="172"/>
    <n v="305"/>
    <n v="9"/>
    <n v="3"/>
    <n v="121677"/>
    <d v="2022-10-19T00:00:00"/>
    <x v="2"/>
    <x v="5"/>
    <n v="3.3488217220985099E-2"/>
  </r>
  <r>
    <n v="173"/>
    <n v="309"/>
    <n v="45"/>
    <n v="2"/>
    <n v="171200"/>
    <d v="2023-09-09T00:00:00"/>
    <x v="3"/>
    <x v="28"/>
    <n v="4.7118048507381417E-2"/>
  </r>
  <r>
    <n v="174"/>
    <n v="161"/>
    <n v="12"/>
    <n v="4"/>
    <n v="234908"/>
    <d v="2022-10-16T00:00:00"/>
    <x v="0"/>
    <x v="11"/>
    <n v="6.4651907352639912E-2"/>
  </r>
  <r>
    <n v="175"/>
    <n v="150"/>
    <n v="48"/>
    <n v="4"/>
    <n v="217228"/>
    <d v="2024-03-25T00:00:00"/>
    <x v="3"/>
    <x v="12"/>
    <n v="5.9785978044167347E-2"/>
  </r>
  <r>
    <n v="176"/>
    <n v="401"/>
    <n v="16"/>
    <n v="3"/>
    <n v="134856"/>
    <d v="2023-02-10T00:00:00"/>
    <x v="0"/>
    <x v="0"/>
    <n v="3.7115371200417219E-2"/>
  </r>
  <r>
    <n v="177"/>
    <n v="144"/>
    <n v="26"/>
    <n v="3"/>
    <n v="416172"/>
    <d v="2021-08-22T00:00:00"/>
    <x v="7"/>
    <x v="37"/>
    <n v="0.11453979254330571"/>
  </r>
  <r>
    <n v="178"/>
    <n v="478"/>
    <n v="37"/>
    <n v="2"/>
    <n v="271480"/>
    <d v="2024-04-27T00:00:00"/>
    <x v="1"/>
    <x v="29"/>
    <n v="7.4717335331681692E-2"/>
  </r>
  <r>
    <n v="179"/>
    <n v="280"/>
    <n v="12"/>
    <n v="5"/>
    <n v="293635"/>
    <d v="2021-02-25T00:00:00"/>
    <x v="0"/>
    <x v="11"/>
    <n v="8.0814884190799893E-2"/>
  </r>
  <r>
    <n v="180"/>
    <n v="373"/>
    <n v="30"/>
    <n v="2"/>
    <n v="208716"/>
    <d v="2023-06-17T00:00:00"/>
    <x v="4"/>
    <x v="24"/>
    <n v="5.7443286286604084E-2"/>
  </r>
  <r>
    <n v="181"/>
    <n v="409"/>
    <n v="19"/>
    <n v="1"/>
    <n v="112408"/>
    <d v="2023-04-18T00:00:00"/>
    <x v="5"/>
    <x v="9"/>
    <n v="3.0937182223234404E-2"/>
  </r>
  <r>
    <n v="182"/>
    <n v="345"/>
    <n v="32"/>
    <n v="2"/>
    <n v="288154"/>
    <d v="2024-07-21T00:00:00"/>
    <x v="4"/>
    <x v="45"/>
    <n v="7.9306391060724207E-2"/>
  </r>
  <r>
    <n v="183"/>
    <n v="156"/>
    <n v="16"/>
    <n v="3"/>
    <n v="134856"/>
    <d v="2024-09-10T00:00:00"/>
    <x v="0"/>
    <x v="0"/>
    <n v="3.7115371200417219E-2"/>
  </r>
  <r>
    <n v="184"/>
    <n v="79"/>
    <n v="46"/>
    <n v="4"/>
    <n v="622272"/>
    <d v="2023-02-12T00:00:00"/>
    <x v="3"/>
    <x v="4"/>
    <n v="0.17126309743449325"/>
  </r>
  <r>
    <n v="185"/>
    <n v="38"/>
    <n v="29"/>
    <n v="5"/>
    <n v="543930"/>
    <d v="2023-09-09T00:00:00"/>
    <x v="4"/>
    <x v="46"/>
    <n v="0.14970163624193908"/>
  </r>
  <r>
    <n v="186"/>
    <n v="299"/>
    <n v="26"/>
    <n v="5"/>
    <n v="693620"/>
    <d v="2023-11-04T00:00:00"/>
    <x v="7"/>
    <x v="37"/>
    <n v="0.19089965423884284"/>
  </r>
  <r>
    <n v="187"/>
    <n v="473"/>
    <n v="45"/>
    <n v="4"/>
    <n v="342400"/>
    <d v="2024-01-19T00:00:00"/>
    <x v="3"/>
    <x v="28"/>
    <n v="9.4236097014762835E-2"/>
  </r>
  <r>
    <n v="188"/>
    <n v="19"/>
    <n v="24"/>
    <n v="5"/>
    <n v="801555"/>
    <d v="2024-05-01T00:00:00"/>
    <x v="7"/>
    <x v="42"/>
    <n v="0.22060576735592352"/>
  </r>
  <r>
    <n v="189"/>
    <n v="327"/>
    <n v="6"/>
    <n v="1"/>
    <n v="163535"/>
    <d v="2022-05-24T00:00:00"/>
    <x v="2"/>
    <x v="35"/>
    <n v="4.5008469992141469E-2"/>
  </r>
  <r>
    <n v="190"/>
    <n v="337"/>
    <n v="43"/>
    <n v="3"/>
    <n v="291639"/>
    <d v="2021-12-07T00:00:00"/>
    <x v="6"/>
    <x v="25"/>
    <n v="8.0265540587875051E-2"/>
  </r>
  <r>
    <n v="191"/>
    <n v="332"/>
    <n v="40"/>
    <n v="1"/>
    <n v="25952"/>
    <d v="2024-02-28T00:00:00"/>
    <x v="6"/>
    <x v="47"/>
    <n v="7.1425677270067897E-3"/>
  </r>
  <r>
    <n v="192"/>
    <n v="331"/>
    <n v="44"/>
    <n v="4"/>
    <n v="552392"/>
    <d v="2022-11-11T00:00:00"/>
    <x v="3"/>
    <x v="31"/>
    <n v="0.15203056688720462"/>
  </r>
  <r>
    <n v="193"/>
    <n v="408"/>
    <n v="28"/>
    <n v="1"/>
    <n v="91117"/>
    <d v="2021-01-22T00:00:00"/>
    <x v="7"/>
    <x v="41"/>
    <n v="2.5077425384620749E-2"/>
  </r>
  <r>
    <n v="194"/>
    <n v="51"/>
    <n v="17"/>
    <n v="2"/>
    <n v="117386"/>
    <d v="2023-11-12T00:00:00"/>
    <x v="0"/>
    <x v="32"/>
    <n v="3.2307238563595062E-2"/>
  </r>
  <r>
    <n v="195"/>
    <n v="383"/>
    <n v="34"/>
    <n v="5"/>
    <n v="433075"/>
    <d v="2024-04-03T00:00:00"/>
    <x v="1"/>
    <x v="1"/>
    <n v="0.11919187416667175"/>
  </r>
  <r>
    <n v="196"/>
    <n v="353"/>
    <n v="37"/>
    <n v="2"/>
    <n v="271480"/>
    <d v="2023-07-02T00:00:00"/>
    <x v="1"/>
    <x v="29"/>
    <n v="7.4717335331681692E-2"/>
  </r>
  <r>
    <n v="197"/>
    <n v="192"/>
    <n v="26"/>
    <n v="4"/>
    <n v="554896"/>
    <d v="2024-04-20T00:00:00"/>
    <x v="7"/>
    <x v="37"/>
    <n v="0.15271972339107429"/>
  </r>
  <r>
    <n v="198"/>
    <n v="354"/>
    <n v="33"/>
    <n v="2"/>
    <n v="285412"/>
    <d v="2022-12-08T00:00:00"/>
    <x v="4"/>
    <x v="26"/>
    <n v="7.8551731662317437E-2"/>
  </r>
  <r>
    <n v="199"/>
    <n v="13"/>
    <n v="31"/>
    <n v="1"/>
    <n v="82453"/>
    <d v="2022-08-29T00:00:00"/>
    <x v="4"/>
    <x v="7"/>
    <n v="2.2692899845672427E-2"/>
  </r>
  <r>
    <n v="200"/>
    <n v="213"/>
    <n v="6"/>
    <n v="1"/>
    <n v="163535"/>
    <d v="2021-10-18T00:00:00"/>
    <x v="2"/>
    <x v="35"/>
    <n v="4.5008469992141469E-2"/>
  </r>
  <r>
    <n v="201"/>
    <n v="179"/>
    <n v="20"/>
    <n v="3"/>
    <n v="444360"/>
    <d v="2023-07-22T00:00:00"/>
    <x v="5"/>
    <x v="14"/>
    <n v="0.12229775721226638"/>
  </r>
  <r>
    <n v="202"/>
    <n v="402"/>
    <n v="14"/>
    <n v="5"/>
    <n v="812210"/>
    <d v="2023-09-17T00:00:00"/>
    <x v="0"/>
    <x v="15"/>
    <n v="0.22353826038656693"/>
  </r>
  <r>
    <n v="203"/>
    <n v="179"/>
    <n v="31"/>
    <n v="1"/>
    <n v="82453"/>
    <d v="2023-06-17T00:00:00"/>
    <x v="4"/>
    <x v="7"/>
    <n v="2.2692899845672427E-2"/>
  </r>
  <r>
    <n v="204"/>
    <n v="370"/>
    <n v="45"/>
    <n v="4"/>
    <n v="342400"/>
    <d v="2022-10-16T00:00:00"/>
    <x v="3"/>
    <x v="28"/>
    <n v="9.4236097014762835E-2"/>
  </r>
  <r>
    <n v="205"/>
    <n v="35"/>
    <n v="20"/>
    <n v="1"/>
    <n v="148120"/>
    <d v="2021-08-24T00:00:00"/>
    <x v="5"/>
    <x v="14"/>
    <n v="4.0765919070755462E-2"/>
  </r>
  <r>
    <n v="206"/>
    <n v="12"/>
    <n v="22"/>
    <n v="1"/>
    <n v="65960"/>
    <d v="2021-12-03T00:00:00"/>
    <x v="5"/>
    <x v="16"/>
    <n v="1.8153659343147652E-2"/>
  </r>
  <r>
    <n v="207"/>
    <n v="477"/>
    <n v="48"/>
    <n v="2"/>
    <n v="108614"/>
    <d v="2023-11-23T00:00:00"/>
    <x v="3"/>
    <x v="12"/>
    <n v="2.9892989022083673E-2"/>
  </r>
  <r>
    <n v="208"/>
    <n v="90"/>
    <n v="36"/>
    <n v="2"/>
    <n v="320670"/>
    <d v="2022-11-09T00:00:00"/>
    <x v="1"/>
    <x v="27"/>
    <n v="8.8255517610175221E-2"/>
  </r>
  <r>
    <n v="209"/>
    <n v="287"/>
    <n v="28"/>
    <n v="4"/>
    <n v="364468"/>
    <d v="2022-04-20T00:00:00"/>
    <x v="7"/>
    <x v="41"/>
    <n v="0.100309701538483"/>
  </r>
  <r>
    <n v="210"/>
    <n v="409"/>
    <n v="26"/>
    <n v="2"/>
    <n v="277448"/>
    <d v="2022-01-17T00:00:00"/>
    <x v="7"/>
    <x v="37"/>
    <n v="7.6359861695537143E-2"/>
  </r>
  <r>
    <n v="211"/>
    <n v="328"/>
    <n v="43"/>
    <n v="4"/>
    <n v="388852"/>
    <d v="2023-03-22T00:00:00"/>
    <x v="6"/>
    <x v="25"/>
    <n v="0.10702072078383339"/>
  </r>
  <r>
    <n v="212"/>
    <n v="15"/>
    <n v="48"/>
    <n v="5"/>
    <n v="271535"/>
    <d v="2022-02-09T00:00:00"/>
    <x v="3"/>
    <x v="12"/>
    <n v="7.4732472555209192E-2"/>
  </r>
  <r>
    <n v="213"/>
    <n v="231"/>
    <n v="38"/>
    <n v="4"/>
    <n v="485220"/>
    <d v="2023-03-08T00:00:00"/>
    <x v="1"/>
    <x v="40"/>
    <n v="0.13354333818196032"/>
  </r>
  <r>
    <n v="214"/>
    <n v="3"/>
    <n v="46"/>
    <n v="2"/>
    <n v="311136"/>
    <d v="2022-02-26T00:00:00"/>
    <x v="3"/>
    <x v="4"/>
    <n v="8.5631548717246625E-2"/>
  </r>
  <r>
    <n v="215"/>
    <n v="143"/>
    <n v="46"/>
    <n v="1"/>
    <n v="155568"/>
    <d v="2024-03-28T00:00:00"/>
    <x v="3"/>
    <x v="4"/>
    <n v="4.2815774358623312E-2"/>
  </r>
  <r>
    <n v="216"/>
    <n v="53"/>
    <n v="35"/>
    <n v="2"/>
    <n v="112478"/>
    <d v="2023-01-20T00:00:00"/>
    <x v="1"/>
    <x v="17"/>
    <n v="3.0956447780451205E-2"/>
  </r>
  <r>
    <n v="217"/>
    <n v="167"/>
    <n v="13"/>
    <n v="4"/>
    <n v="289580"/>
    <d v="2021-08-22T00:00:00"/>
    <x v="0"/>
    <x v="13"/>
    <n v="7.9698857983455079E-2"/>
  </r>
  <r>
    <n v="218"/>
    <n v="135"/>
    <n v="43"/>
    <n v="4"/>
    <n v="388852"/>
    <d v="2023-12-17T00:00:00"/>
    <x v="6"/>
    <x v="25"/>
    <n v="0.10702072078383339"/>
  </r>
  <r>
    <n v="219"/>
    <n v="328"/>
    <n v="21"/>
    <n v="5"/>
    <n v="572815"/>
    <d v="2023-03-07T00:00:00"/>
    <x v="5"/>
    <x v="20"/>
    <n v="0.15765143081632993"/>
  </r>
  <r>
    <n v="220"/>
    <n v="313"/>
    <n v="26"/>
    <n v="5"/>
    <n v="693620"/>
    <d v="2021-08-22T00:00:00"/>
    <x v="7"/>
    <x v="37"/>
    <n v="0.19089965423884284"/>
  </r>
  <r>
    <n v="221"/>
    <n v="179"/>
    <n v="23"/>
    <n v="4"/>
    <n v="625892"/>
    <d v="2024-06-18T00:00:00"/>
    <x v="5"/>
    <x v="36"/>
    <n v="0.17225940196484796"/>
  </r>
  <r>
    <n v="222"/>
    <n v="89"/>
    <n v="44"/>
    <n v="3"/>
    <n v="414294"/>
    <d v="2024-06-12T00:00:00"/>
    <x v="3"/>
    <x v="31"/>
    <n v="0.11402292516540348"/>
  </r>
  <r>
    <n v="223"/>
    <n v="303"/>
    <n v="6"/>
    <n v="2"/>
    <n v="327070"/>
    <d v="2022-10-04T00:00:00"/>
    <x v="2"/>
    <x v="35"/>
    <n v="9.0016939984282937E-2"/>
  </r>
  <r>
    <n v="224"/>
    <n v="61"/>
    <n v="16"/>
    <n v="3"/>
    <n v="134856"/>
    <d v="2021-08-28T00:00:00"/>
    <x v="0"/>
    <x v="0"/>
    <n v="3.7115371200417219E-2"/>
  </r>
  <r>
    <n v="225"/>
    <n v="94"/>
    <n v="24"/>
    <n v="2"/>
    <n v="320622"/>
    <d v="2023-11-13T00:00:00"/>
    <x v="7"/>
    <x v="42"/>
    <n v="8.8242306942369411E-2"/>
  </r>
  <r>
    <n v="226"/>
    <n v="199"/>
    <n v="27"/>
    <n v="5"/>
    <n v="396325"/>
    <d v="2021-10-10T00:00:00"/>
    <x v="7"/>
    <x v="34"/>
    <n v="0.10907745662785012"/>
  </r>
  <r>
    <n v="227"/>
    <n v="295"/>
    <n v="25"/>
    <n v="4"/>
    <n v="379160"/>
    <d v="2022-01-16T00:00:00"/>
    <x v="7"/>
    <x v="22"/>
    <n v="0.10435326677604402"/>
  </r>
  <r>
    <n v="228"/>
    <n v="250"/>
    <n v="41"/>
    <n v="5"/>
    <n v="187830"/>
    <d v="2024-08-14T00:00:00"/>
    <x v="6"/>
    <x v="21"/>
    <n v="5.1694994457601937E-2"/>
  </r>
  <r>
    <n v="229"/>
    <n v="477"/>
    <n v="12"/>
    <n v="5"/>
    <n v="293635"/>
    <d v="2021-12-08T00:00:00"/>
    <x v="0"/>
    <x v="11"/>
    <n v="8.0814884190799893E-2"/>
  </r>
  <r>
    <n v="230"/>
    <n v="251"/>
    <n v="19"/>
    <n v="2"/>
    <n v="224816"/>
    <d v="2022-01-19T00:00:00"/>
    <x v="5"/>
    <x v="9"/>
    <n v="6.1874364446468808E-2"/>
  </r>
  <r>
    <n v="231"/>
    <n v="162"/>
    <n v="29"/>
    <n v="5"/>
    <n v="543930"/>
    <d v="2021-04-20T00:00:00"/>
    <x v="4"/>
    <x v="46"/>
    <n v="0.14970163624193908"/>
  </r>
  <r>
    <n v="232"/>
    <n v="444"/>
    <n v="23"/>
    <n v="1"/>
    <n v="156473"/>
    <d v="2023-09-20T00:00:00"/>
    <x v="5"/>
    <x v="36"/>
    <n v="4.3064850491211989E-2"/>
  </r>
  <r>
    <n v="233"/>
    <n v="70"/>
    <n v="13"/>
    <n v="4"/>
    <n v="289580"/>
    <d v="2024-02-25T00:00:00"/>
    <x v="0"/>
    <x v="13"/>
    <n v="7.9698857983455079E-2"/>
  </r>
  <r>
    <n v="234"/>
    <n v="259"/>
    <n v="42"/>
    <n v="4"/>
    <n v="571840"/>
    <d v="2023-04-18T00:00:00"/>
    <x v="6"/>
    <x v="23"/>
    <n v="0.15738308912652446"/>
  </r>
  <r>
    <n v="235"/>
    <n v="351"/>
    <n v="32"/>
    <n v="4"/>
    <n v="576308"/>
    <d v="2023-06-29T00:00:00"/>
    <x v="4"/>
    <x v="45"/>
    <n v="0.15861278212144841"/>
  </r>
  <r>
    <n v="236"/>
    <n v="251"/>
    <n v="11"/>
    <n v="1"/>
    <n v="101454"/>
    <d v="2024-03-03T00:00:00"/>
    <x v="0"/>
    <x v="6"/>
    <n v="2.7922397741050663E-2"/>
  </r>
  <r>
    <n v="237"/>
    <n v="16"/>
    <n v="15"/>
    <n v="3"/>
    <n v="473184"/>
    <d v="2021-03-08T00:00:00"/>
    <x v="0"/>
    <x v="10"/>
    <n v="0.13023076322965402"/>
  </r>
  <r>
    <n v="238"/>
    <n v="141"/>
    <n v="15"/>
    <n v="5"/>
    <n v="788640"/>
    <d v="2022-08-15T00:00:00"/>
    <x v="0"/>
    <x v="10"/>
    <n v="0.21705127204942337"/>
  </r>
  <r>
    <n v="239"/>
    <n v="87"/>
    <n v="30"/>
    <n v="5"/>
    <n v="521790"/>
    <d v="2023-10-12T00:00:00"/>
    <x v="4"/>
    <x v="24"/>
    <n v="0.14360821571651022"/>
  </r>
  <r>
    <n v="240"/>
    <n v="282"/>
    <n v="33"/>
    <n v="1"/>
    <n v="142706"/>
    <d v="2024-03-18T00:00:00"/>
    <x v="4"/>
    <x v="26"/>
    <n v="3.9275865831158718E-2"/>
  </r>
  <r>
    <n v="241"/>
    <n v="59"/>
    <n v="18"/>
    <n v="5"/>
    <n v="391160"/>
    <d v="2023-01-22T00:00:00"/>
    <x v="0"/>
    <x v="18"/>
    <n v="0.10765593372749599"/>
  </r>
  <r>
    <n v="242"/>
    <n v="278"/>
    <n v="3"/>
    <n v="4"/>
    <n v="355148"/>
    <d v="2024-01-24T00:00:00"/>
    <x v="2"/>
    <x v="3"/>
    <n v="9.7744630206188649E-2"/>
  </r>
  <r>
    <n v="243"/>
    <n v="112"/>
    <n v="28"/>
    <n v="1"/>
    <n v="91117"/>
    <d v="2024-08-31T00:00:00"/>
    <x v="7"/>
    <x v="41"/>
    <n v="2.5077425384620749E-2"/>
  </r>
  <r>
    <n v="244"/>
    <n v="385"/>
    <n v="16"/>
    <n v="3"/>
    <n v="134856"/>
    <d v="2021-03-08T00:00:00"/>
    <x v="0"/>
    <x v="0"/>
    <n v="3.7115371200417219E-2"/>
  </r>
  <r>
    <n v="245"/>
    <n v="231"/>
    <n v="17"/>
    <n v="3"/>
    <n v="176079"/>
    <d v="2021-06-28T00:00:00"/>
    <x v="0"/>
    <x v="32"/>
    <n v="4.8460857845392599E-2"/>
  </r>
  <r>
    <n v="246"/>
    <n v="225"/>
    <n v="8"/>
    <n v="2"/>
    <n v="140048"/>
    <d v="2022-03-06T00:00:00"/>
    <x v="2"/>
    <x v="44"/>
    <n v="3.8544325101412105E-2"/>
  </r>
  <r>
    <n v="247"/>
    <n v="416"/>
    <n v="48"/>
    <n v="5"/>
    <n v="271535"/>
    <d v="2022-12-20T00:00:00"/>
    <x v="3"/>
    <x v="12"/>
    <n v="7.4732472555209192E-2"/>
  </r>
  <r>
    <n v="248"/>
    <n v="441"/>
    <n v="46"/>
    <n v="5"/>
    <n v="777840"/>
    <d v="2024-07-19T00:00:00"/>
    <x v="3"/>
    <x v="4"/>
    <n v="0.21407887179311658"/>
  </r>
  <r>
    <n v="249"/>
    <n v="220"/>
    <n v="11"/>
    <n v="5"/>
    <n v="507270"/>
    <d v="2021-10-13T00:00:00"/>
    <x v="0"/>
    <x v="6"/>
    <n v="0.13961198870525332"/>
  </r>
  <r>
    <n v="250"/>
    <n v="402"/>
    <n v="14"/>
    <n v="2"/>
    <n v="324884"/>
    <d v="2021-05-02T00:00:00"/>
    <x v="0"/>
    <x v="15"/>
    <n v="8.9415304154626771E-2"/>
  </r>
  <r>
    <n v="251"/>
    <n v="292"/>
    <n v="23"/>
    <n v="5"/>
    <n v="782365"/>
    <d v="2022-07-30T00:00:00"/>
    <x v="5"/>
    <x v="36"/>
    <n v="0.21532425245605996"/>
  </r>
  <r>
    <n v="252"/>
    <n v="306"/>
    <n v="35"/>
    <n v="2"/>
    <n v="112478"/>
    <d v="2022-10-25T00:00:00"/>
    <x v="1"/>
    <x v="17"/>
    <n v="3.0956447780451205E-2"/>
  </r>
  <r>
    <n v="253"/>
    <n v="361"/>
    <n v="19"/>
    <n v="3"/>
    <n v="337224"/>
    <d v="2024-03-18T00:00:00"/>
    <x v="5"/>
    <x v="9"/>
    <n v="9.2811546669703218E-2"/>
  </r>
  <r>
    <n v="254"/>
    <n v="137"/>
    <n v="33"/>
    <n v="1"/>
    <n v="142706"/>
    <d v="2021-10-05T00:00:00"/>
    <x v="4"/>
    <x v="26"/>
    <n v="3.9275865831158718E-2"/>
  </r>
  <r>
    <n v="255"/>
    <n v="385"/>
    <n v="27"/>
    <n v="1"/>
    <n v="79265"/>
    <d v="2022-07-22T00:00:00"/>
    <x v="7"/>
    <x v="34"/>
    <n v="2.1815491325570022E-2"/>
  </r>
  <r>
    <n v="256"/>
    <n v="444"/>
    <n v="42"/>
    <n v="2"/>
    <n v="285920"/>
    <d v="2021-09-29T00:00:00"/>
    <x v="6"/>
    <x v="23"/>
    <n v="7.8691544563262231E-2"/>
  </r>
  <r>
    <n v="257"/>
    <n v="128"/>
    <n v="10"/>
    <n v="3"/>
    <n v="74745"/>
    <d v="2022-05-22T00:00:00"/>
    <x v="2"/>
    <x v="39"/>
    <n v="2.0571486773856448E-2"/>
  </r>
  <r>
    <n v="258"/>
    <n v="390"/>
    <n v="44"/>
    <n v="4"/>
    <n v="552392"/>
    <d v="2023-09-30T00:00:00"/>
    <x v="3"/>
    <x v="31"/>
    <n v="0.15203056688720462"/>
  </r>
  <r>
    <n v="259"/>
    <n v="73"/>
    <n v="37"/>
    <n v="3"/>
    <n v="407220"/>
    <d v="2024-07-09T00:00:00"/>
    <x v="1"/>
    <x v="29"/>
    <n v="0.11207600299752253"/>
  </r>
  <r>
    <n v="260"/>
    <n v="213"/>
    <n v="25"/>
    <n v="4"/>
    <n v="379160"/>
    <d v="2021-06-04T00:00:00"/>
    <x v="7"/>
    <x v="22"/>
    <n v="0.10435326677604402"/>
  </r>
  <r>
    <n v="261"/>
    <n v="325"/>
    <n v="6"/>
    <n v="4"/>
    <n v="654140"/>
    <d v="2023-11-22T00:00:00"/>
    <x v="2"/>
    <x v="35"/>
    <n v="0.18003387996856587"/>
  </r>
  <r>
    <n v="262"/>
    <n v="384"/>
    <n v="18"/>
    <n v="3"/>
    <n v="234696"/>
    <d v="2023-07-21T00:00:00"/>
    <x v="0"/>
    <x v="18"/>
    <n v="6.4593560236497594E-2"/>
  </r>
  <r>
    <n v="263"/>
    <n v="250"/>
    <n v="21"/>
    <n v="5"/>
    <n v="572815"/>
    <d v="2021-01-06T00:00:00"/>
    <x v="5"/>
    <x v="20"/>
    <n v="0.15765143081632993"/>
  </r>
  <r>
    <n v="264"/>
    <n v="445"/>
    <n v="47"/>
    <n v="1"/>
    <n v="81201"/>
    <d v="2023-07-28T00:00:00"/>
    <x v="3"/>
    <x v="19"/>
    <n v="2.2348321593737605E-2"/>
  </r>
  <r>
    <n v="265"/>
    <n v="326"/>
    <n v="43"/>
    <n v="3"/>
    <n v="291639"/>
    <d v="2021-05-10T00:00:00"/>
    <x v="6"/>
    <x v="25"/>
    <n v="8.0265540587875051E-2"/>
  </r>
  <r>
    <n v="266"/>
    <n v="408"/>
    <n v="35"/>
    <n v="4"/>
    <n v="224956"/>
    <d v="2022-03-23T00:00:00"/>
    <x v="1"/>
    <x v="17"/>
    <n v="6.191289556090241E-2"/>
  </r>
  <r>
    <n v="267"/>
    <n v="220"/>
    <n v="14"/>
    <n v="4"/>
    <n v="649768"/>
    <d v="2022-07-04T00:00:00"/>
    <x v="0"/>
    <x v="15"/>
    <n v="0.17883060830925354"/>
  </r>
  <r>
    <n v="268"/>
    <n v="166"/>
    <n v="19"/>
    <n v="3"/>
    <n v="337224"/>
    <d v="2024-01-26T00:00:00"/>
    <x v="5"/>
    <x v="9"/>
    <n v="9.2811546669703218E-2"/>
  </r>
  <r>
    <n v="269"/>
    <n v="296"/>
    <n v="9"/>
    <n v="5"/>
    <n v="202795"/>
    <d v="2023-09-21T00:00:00"/>
    <x v="2"/>
    <x v="5"/>
    <n v="5.5813695368308498E-2"/>
  </r>
  <r>
    <n v="270"/>
    <n v="404"/>
    <n v="22"/>
    <n v="1"/>
    <n v="65960"/>
    <d v="2021-04-05T00:00:00"/>
    <x v="5"/>
    <x v="16"/>
    <n v="1.8153659343147652E-2"/>
  </r>
  <r>
    <n v="271"/>
    <n v="51"/>
    <n v="41"/>
    <n v="4"/>
    <n v="150264"/>
    <d v="2021-02-03T00:00:00"/>
    <x v="6"/>
    <x v="21"/>
    <n v="4.1355995566081549E-2"/>
  </r>
  <r>
    <n v="272"/>
    <n v="64"/>
    <n v="11"/>
    <n v="4"/>
    <n v="405816"/>
    <d v="2023-07-24T00:00:00"/>
    <x v="0"/>
    <x v="6"/>
    <n v="0.11168959096420265"/>
  </r>
  <r>
    <n v="273"/>
    <n v="1"/>
    <n v="28"/>
    <n v="2"/>
    <n v="182234"/>
    <d v="2021-09-28T00:00:00"/>
    <x v="7"/>
    <x v="41"/>
    <n v="5.0154850769241498E-2"/>
  </r>
  <r>
    <n v="274"/>
    <n v="452"/>
    <n v="42"/>
    <n v="3"/>
    <n v="428880"/>
    <d v="2021-11-22T00:00:00"/>
    <x v="6"/>
    <x v="23"/>
    <n v="0.11803731684489334"/>
  </r>
  <r>
    <n v="275"/>
    <n v="448"/>
    <n v="18"/>
    <n v="1"/>
    <n v="78232"/>
    <d v="2024-09-02T00:00:00"/>
    <x v="0"/>
    <x v="18"/>
    <n v="2.1531186745499198E-2"/>
  </r>
  <r>
    <n v="276"/>
    <n v="185"/>
    <n v="17"/>
    <n v="1"/>
    <n v="58693"/>
    <d v="2023-02-01T00:00:00"/>
    <x v="0"/>
    <x v="32"/>
    <n v="1.6153619281797531E-2"/>
  </r>
  <r>
    <n v="277"/>
    <n v="341"/>
    <n v="42"/>
    <n v="2"/>
    <n v="285920"/>
    <d v="2021-04-17T00:00:00"/>
    <x v="6"/>
    <x v="23"/>
    <n v="7.8691544563262231E-2"/>
  </r>
  <r>
    <n v="278"/>
    <n v="203"/>
    <n v="41"/>
    <n v="3"/>
    <n v="112698"/>
    <d v="2022-04-25T00:00:00"/>
    <x v="6"/>
    <x v="21"/>
    <n v="3.1016996674561158E-2"/>
  </r>
  <r>
    <n v="279"/>
    <n v="220"/>
    <n v="42"/>
    <n v="1"/>
    <n v="142960"/>
    <d v="2021-07-14T00:00:00"/>
    <x v="6"/>
    <x v="23"/>
    <n v="3.9345772281631115E-2"/>
  </r>
  <r>
    <n v="280"/>
    <n v="1"/>
    <n v="14"/>
    <n v="4"/>
    <n v="649768"/>
    <d v="2021-06-09T00:00:00"/>
    <x v="0"/>
    <x v="15"/>
    <n v="0.17883060830925354"/>
  </r>
  <r>
    <n v="281"/>
    <n v="68"/>
    <n v="38"/>
    <n v="2"/>
    <n v="242610"/>
    <d v="2023-11-30T00:00:00"/>
    <x v="1"/>
    <x v="40"/>
    <n v="6.677166909098016E-2"/>
  </r>
  <r>
    <n v="282"/>
    <n v="349"/>
    <n v="29"/>
    <n v="1"/>
    <n v="108786"/>
    <d v="2021-01-17T00:00:00"/>
    <x v="4"/>
    <x v="46"/>
    <n v="2.994032724838782E-2"/>
  </r>
  <r>
    <n v="283"/>
    <n v="357"/>
    <n v="22"/>
    <n v="1"/>
    <n v="65960"/>
    <d v="2023-05-15T00:00:00"/>
    <x v="5"/>
    <x v="16"/>
    <n v="1.8153659343147652E-2"/>
  </r>
  <r>
    <n v="284"/>
    <n v="356"/>
    <n v="9"/>
    <n v="4"/>
    <n v="162236"/>
    <d v="2021-05-26T00:00:00"/>
    <x v="2"/>
    <x v="5"/>
    <n v="4.4650956294646792E-2"/>
  </r>
  <r>
    <n v="285"/>
    <n v="118"/>
    <n v="25"/>
    <n v="1"/>
    <n v="94790"/>
    <d v="2021-07-29T00:00:00"/>
    <x v="7"/>
    <x v="22"/>
    <n v="2.6088316694011005E-2"/>
  </r>
  <r>
    <n v="286"/>
    <n v="53"/>
    <n v="21"/>
    <n v="3"/>
    <n v="343689"/>
    <d v="2022-09-05T00:00:00"/>
    <x v="5"/>
    <x v="20"/>
    <n v="9.4590858489797966E-2"/>
  </r>
  <r>
    <n v="287"/>
    <n v="71"/>
    <n v="25"/>
    <n v="2"/>
    <n v="189580"/>
    <d v="2024-08-06T00:00:00"/>
    <x v="7"/>
    <x v="22"/>
    <n v="5.217663338802201E-2"/>
  </r>
  <r>
    <n v="288"/>
    <n v="347"/>
    <n v="10"/>
    <n v="1"/>
    <n v="24915"/>
    <d v="2023-12-23T00:00:00"/>
    <x v="2"/>
    <x v="39"/>
    <n v="6.8571622579521501E-3"/>
  </r>
  <r>
    <n v="289"/>
    <n v="289"/>
    <n v="1"/>
    <n v="5"/>
    <n v="160220"/>
    <d v="2024-08-24T00:00:00"/>
    <x v="2"/>
    <x v="43"/>
    <n v="4.4096108246802865E-2"/>
  </r>
  <r>
    <n v="290"/>
    <n v="85"/>
    <n v="29"/>
    <n v="3"/>
    <n v="326358"/>
    <d v="2022-03-13T00:00:00"/>
    <x v="4"/>
    <x v="46"/>
    <n v="8.9820981745163453E-2"/>
  </r>
  <r>
    <n v="291"/>
    <n v="322"/>
    <n v="48"/>
    <n v="2"/>
    <n v="108614"/>
    <d v="2023-04-24T00:00:00"/>
    <x v="3"/>
    <x v="12"/>
    <n v="2.9892989022083673E-2"/>
  </r>
  <r>
    <n v="292"/>
    <n v="316"/>
    <n v="44"/>
    <n v="4"/>
    <n v="552392"/>
    <d v="2022-03-21T00:00:00"/>
    <x v="3"/>
    <x v="31"/>
    <n v="0.15203056688720462"/>
  </r>
  <r>
    <n v="293"/>
    <n v="45"/>
    <n v="7"/>
    <n v="2"/>
    <n v="220012"/>
    <d v="2021-09-10T00:00:00"/>
    <x v="2"/>
    <x v="8"/>
    <n v="6.0552196776904203E-2"/>
  </r>
  <r>
    <n v="294"/>
    <n v="302"/>
    <n v="47"/>
    <n v="4"/>
    <n v="324804"/>
    <d v="2022-12-21T00:00:00"/>
    <x v="3"/>
    <x v="19"/>
    <n v="8.939328637495042E-2"/>
  </r>
  <r>
    <n v="295"/>
    <n v="220"/>
    <n v="21"/>
    <n v="2"/>
    <n v="229126"/>
    <d v="2022-05-23T00:00:00"/>
    <x v="5"/>
    <x v="20"/>
    <n v="6.3060572326531977E-2"/>
  </r>
  <r>
    <n v="296"/>
    <n v="142"/>
    <n v="42"/>
    <n v="1"/>
    <n v="142960"/>
    <d v="2022-05-24T00:00:00"/>
    <x v="6"/>
    <x v="23"/>
    <n v="3.9345772281631115E-2"/>
  </r>
  <r>
    <n v="297"/>
    <n v="284"/>
    <n v="39"/>
    <n v="5"/>
    <n v="267070"/>
    <d v="2024-05-29T00:00:00"/>
    <x v="6"/>
    <x v="30"/>
    <n v="7.3503605227023094E-2"/>
  </r>
  <r>
    <n v="298"/>
    <n v="146"/>
    <n v="45"/>
    <n v="1"/>
    <n v="85600"/>
    <d v="2024-09-10T00:00:00"/>
    <x v="3"/>
    <x v="28"/>
    <n v="2.3559024253690709E-2"/>
  </r>
  <r>
    <n v="299"/>
    <n v="449"/>
    <n v="20"/>
    <n v="2"/>
    <n v="296240"/>
    <d v="2023-11-27T00:00:00"/>
    <x v="5"/>
    <x v="14"/>
    <n v="8.1531838141510923E-2"/>
  </r>
  <r>
    <n v="300"/>
    <n v="311"/>
    <n v="33"/>
    <n v="2"/>
    <n v="285412"/>
    <d v="2023-03-14T00:00:00"/>
    <x v="4"/>
    <x v="26"/>
    <n v="7.8551731662317437E-2"/>
  </r>
  <r>
    <n v="301"/>
    <n v="152"/>
    <n v="42"/>
    <n v="1"/>
    <n v="142960"/>
    <d v="2022-05-06T00:00:00"/>
    <x v="6"/>
    <x v="23"/>
    <n v="3.9345772281631115E-2"/>
  </r>
  <r>
    <n v="302"/>
    <n v="254"/>
    <n v="25"/>
    <n v="1"/>
    <n v="94790"/>
    <d v="2022-05-09T00:00:00"/>
    <x v="7"/>
    <x v="22"/>
    <n v="2.6088316694011005E-2"/>
  </r>
  <r>
    <n v="303"/>
    <n v="256"/>
    <n v="41"/>
    <n v="5"/>
    <n v="187830"/>
    <d v="2021-05-26T00:00:00"/>
    <x v="6"/>
    <x v="21"/>
    <n v="5.1694994457601937E-2"/>
  </r>
  <r>
    <n v="304"/>
    <n v="271"/>
    <n v="1"/>
    <n v="3"/>
    <n v="96132"/>
    <d v="2022-10-11T00:00:00"/>
    <x v="2"/>
    <x v="43"/>
    <n v="2.645766494808172E-2"/>
  </r>
  <r>
    <n v="305"/>
    <n v="68"/>
    <n v="25"/>
    <n v="5"/>
    <n v="473950"/>
    <d v="2023-05-12T00:00:00"/>
    <x v="7"/>
    <x v="22"/>
    <n v="0.13044158347005505"/>
  </r>
  <r>
    <n v="306"/>
    <n v="188"/>
    <n v="35"/>
    <n v="2"/>
    <n v="112478"/>
    <d v="2023-08-23T00:00:00"/>
    <x v="1"/>
    <x v="17"/>
    <n v="3.0956447780451205E-2"/>
  </r>
  <r>
    <n v="307"/>
    <n v="395"/>
    <n v="5"/>
    <n v="1"/>
    <n v="137033"/>
    <d v="2024-04-17T00:00:00"/>
    <x v="2"/>
    <x v="33"/>
    <n v="3.7714530029859798E-2"/>
  </r>
  <r>
    <n v="308"/>
    <n v="35"/>
    <n v="1"/>
    <n v="3"/>
    <n v="96132"/>
    <d v="2022-03-18T00:00:00"/>
    <x v="2"/>
    <x v="43"/>
    <n v="2.645766494808172E-2"/>
  </r>
  <r>
    <n v="309"/>
    <n v="21"/>
    <n v="4"/>
    <n v="4"/>
    <n v="152328"/>
    <d v="2023-11-04T00:00:00"/>
    <x v="2"/>
    <x v="2"/>
    <n v="4.1924054281731286E-2"/>
  </r>
  <r>
    <n v="310"/>
    <n v="147"/>
    <n v="41"/>
    <n v="5"/>
    <n v="187830"/>
    <d v="2023-05-01T00:00:00"/>
    <x v="6"/>
    <x v="21"/>
    <n v="5.1694994457601937E-2"/>
  </r>
  <r>
    <n v="311"/>
    <n v="217"/>
    <n v="45"/>
    <n v="4"/>
    <n v="342400"/>
    <d v="2021-06-18T00:00:00"/>
    <x v="3"/>
    <x v="28"/>
    <n v="9.4236097014762835E-2"/>
  </r>
  <r>
    <n v="312"/>
    <n v="328"/>
    <n v="35"/>
    <n v="5"/>
    <n v="281195"/>
    <d v="2024-06-15T00:00:00"/>
    <x v="1"/>
    <x v="17"/>
    <n v="7.7391119451128018E-2"/>
  </r>
  <r>
    <n v="313"/>
    <n v="79"/>
    <n v="18"/>
    <n v="1"/>
    <n v="78232"/>
    <d v="2022-09-27T00:00:00"/>
    <x v="0"/>
    <x v="18"/>
    <n v="2.1531186745499198E-2"/>
  </r>
  <r>
    <n v="314"/>
    <n v="41"/>
    <n v="33"/>
    <n v="2"/>
    <n v="285412"/>
    <d v="2021-11-15T00:00:00"/>
    <x v="4"/>
    <x v="26"/>
    <n v="7.8551731662317437E-2"/>
  </r>
  <r>
    <n v="315"/>
    <n v="275"/>
    <n v="21"/>
    <n v="4"/>
    <n v="458252"/>
    <d v="2024-04-16T00:00:00"/>
    <x v="5"/>
    <x v="20"/>
    <n v="0.12612114465306395"/>
  </r>
  <r>
    <n v="316"/>
    <n v="325"/>
    <n v="42"/>
    <n v="1"/>
    <n v="142960"/>
    <d v="2022-09-28T00:00:00"/>
    <x v="6"/>
    <x v="23"/>
    <n v="3.9345772281631115E-2"/>
  </r>
  <r>
    <n v="317"/>
    <n v="358"/>
    <n v="28"/>
    <n v="2"/>
    <n v="182234"/>
    <d v="2021-04-29T00:00:00"/>
    <x v="7"/>
    <x v="41"/>
    <n v="5.0154850769241498E-2"/>
  </r>
  <r>
    <n v="318"/>
    <n v="126"/>
    <n v="6"/>
    <n v="4"/>
    <n v="654140"/>
    <d v="2021-08-26T00:00:00"/>
    <x v="2"/>
    <x v="35"/>
    <n v="0.18003387996856587"/>
  </r>
  <r>
    <n v="319"/>
    <n v="233"/>
    <n v="40"/>
    <n v="5"/>
    <n v="129760"/>
    <d v="2021-04-23T00:00:00"/>
    <x v="6"/>
    <x v="47"/>
    <n v="3.5712838635033946E-2"/>
  </r>
  <r>
    <n v="320"/>
    <n v="159"/>
    <n v="43"/>
    <n v="2"/>
    <n v="194426"/>
    <d v="2021-09-02T00:00:00"/>
    <x v="6"/>
    <x v="25"/>
    <n v="5.3510360391916693E-2"/>
  </r>
  <r>
    <n v="321"/>
    <n v="7"/>
    <n v="46"/>
    <n v="2"/>
    <n v="311136"/>
    <d v="2021-01-24T00:00:00"/>
    <x v="3"/>
    <x v="4"/>
    <n v="8.5631548717246625E-2"/>
  </r>
  <r>
    <n v="322"/>
    <n v="84"/>
    <n v="32"/>
    <n v="3"/>
    <n v="432231"/>
    <d v="2023-12-08T00:00:00"/>
    <x v="4"/>
    <x v="45"/>
    <n v="0.11895958659108631"/>
  </r>
  <r>
    <n v="323"/>
    <n v="265"/>
    <n v="47"/>
    <n v="3"/>
    <n v="243603"/>
    <d v="2021-12-08T00:00:00"/>
    <x v="3"/>
    <x v="19"/>
    <n v="6.7044964781212815E-2"/>
  </r>
  <r>
    <n v="324"/>
    <n v="191"/>
    <n v="9"/>
    <n v="3"/>
    <n v="121677"/>
    <d v="2021-08-30T00:00:00"/>
    <x v="2"/>
    <x v="5"/>
    <n v="3.3488217220985099E-2"/>
  </r>
  <r>
    <n v="325"/>
    <n v="395"/>
    <n v="2"/>
    <n v="3"/>
    <n v="415830"/>
    <d v="2023-05-30T00:00:00"/>
    <x v="2"/>
    <x v="38"/>
    <n v="0.11444566653518932"/>
  </r>
  <r>
    <n v="326"/>
    <n v="140"/>
    <n v="34"/>
    <n v="1"/>
    <n v="86615"/>
    <d v="2022-06-23T00:00:00"/>
    <x v="1"/>
    <x v="1"/>
    <n v="2.3838374833334352E-2"/>
  </r>
  <r>
    <n v="327"/>
    <n v="365"/>
    <n v="37"/>
    <n v="1"/>
    <n v="135740"/>
    <d v="2023-10-14T00:00:00"/>
    <x v="1"/>
    <x v="29"/>
    <n v="3.7358667665840846E-2"/>
  </r>
  <r>
    <n v="328"/>
    <n v="234"/>
    <n v="33"/>
    <n v="3"/>
    <n v="428118"/>
    <d v="2021-04-24T00:00:00"/>
    <x v="4"/>
    <x v="26"/>
    <n v="0.11782759749347615"/>
  </r>
  <r>
    <n v="329"/>
    <n v="256"/>
    <n v="37"/>
    <n v="2"/>
    <n v="271480"/>
    <d v="2023-01-24T00:00:00"/>
    <x v="1"/>
    <x v="29"/>
    <n v="7.4717335331681692E-2"/>
  </r>
  <r>
    <n v="330"/>
    <n v="81"/>
    <n v="17"/>
    <n v="1"/>
    <n v="58693"/>
    <d v="2024-03-21T00:00:00"/>
    <x v="0"/>
    <x v="32"/>
    <n v="1.6153619281797531E-2"/>
  </r>
  <r>
    <n v="331"/>
    <n v="346"/>
    <n v="47"/>
    <n v="1"/>
    <n v="81201"/>
    <d v="2022-04-13T00:00:00"/>
    <x v="3"/>
    <x v="19"/>
    <n v="2.2348321593737605E-2"/>
  </r>
  <r>
    <n v="332"/>
    <n v="380"/>
    <n v="33"/>
    <n v="1"/>
    <n v="142706"/>
    <d v="2021-04-01T00:00:00"/>
    <x v="4"/>
    <x v="26"/>
    <n v="3.9275865831158718E-2"/>
  </r>
  <r>
    <n v="333"/>
    <n v="440"/>
    <n v="1"/>
    <n v="2"/>
    <n v="64088"/>
    <d v="2021-04-05T00:00:00"/>
    <x v="2"/>
    <x v="43"/>
    <n v="1.7638443298721145E-2"/>
  </r>
  <r>
    <n v="334"/>
    <n v="242"/>
    <n v="24"/>
    <n v="4"/>
    <n v="641244"/>
    <d v="2021-11-04T00:00:00"/>
    <x v="7"/>
    <x v="42"/>
    <n v="0.17648461388473882"/>
  </r>
  <r>
    <n v="335"/>
    <n v="92"/>
    <n v="3"/>
    <n v="5"/>
    <n v="443935"/>
    <d v="2024-09-04T00:00:00"/>
    <x v="2"/>
    <x v="3"/>
    <n v="0.12218078775773579"/>
  </r>
  <r>
    <n v="336"/>
    <n v="215"/>
    <n v="15"/>
    <n v="3"/>
    <n v="473184"/>
    <d v="2022-05-24T00:00:00"/>
    <x v="0"/>
    <x v="10"/>
    <n v="0.13023076322965402"/>
  </r>
  <r>
    <n v="337"/>
    <n v="214"/>
    <n v="47"/>
    <n v="3"/>
    <n v="243603"/>
    <d v="2022-07-10T00:00:00"/>
    <x v="3"/>
    <x v="19"/>
    <n v="6.7044964781212815E-2"/>
  </r>
  <r>
    <n v="338"/>
    <n v="423"/>
    <n v="5"/>
    <n v="5"/>
    <n v="685165"/>
    <d v="2023-02-03T00:00:00"/>
    <x v="2"/>
    <x v="33"/>
    <n v="0.18857265014929897"/>
  </r>
  <r>
    <n v="339"/>
    <n v="62"/>
    <n v="33"/>
    <n v="1"/>
    <n v="142706"/>
    <d v="2022-01-03T00:00:00"/>
    <x v="4"/>
    <x v="26"/>
    <n v="3.9275865831158718E-2"/>
  </r>
  <r>
    <n v="340"/>
    <n v="115"/>
    <n v="34"/>
    <n v="1"/>
    <n v="86615"/>
    <d v="2023-04-02T00:00:00"/>
    <x v="1"/>
    <x v="1"/>
    <n v="2.3838374833334352E-2"/>
  </r>
  <r>
    <n v="341"/>
    <n v="36"/>
    <n v="30"/>
    <n v="3"/>
    <n v="313074"/>
    <d v="2022-09-29T00:00:00"/>
    <x v="4"/>
    <x v="24"/>
    <n v="8.6164929429906126E-2"/>
  </r>
  <r>
    <n v="342"/>
    <n v="168"/>
    <n v="6"/>
    <n v="5"/>
    <n v="817675"/>
    <d v="2023-07-25T00:00:00"/>
    <x v="2"/>
    <x v="35"/>
    <n v="0.22504234996070732"/>
  </r>
  <r>
    <n v="343"/>
    <n v="5"/>
    <n v="24"/>
    <n v="2"/>
    <n v="320622"/>
    <d v="2022-08-21T00:00:00"/>
    <x v="7"/>
    <x v="42"/>
    <n v="8.8242306942369411E-2"/>
  </r>
  <r>
    <n v="344"/>
    <n v="289"/>
    <n v="20"/>
    <n v="5"/>
    <n v="740600"/>
    <d v="2022-05-12T00:00:00"/>
    <x v="5"/>
    <x v="14"/>
    <n v="0.20382959535377729"/>
  </r>
  <r>
    <n v="345"/>
    <n v="238"/>
    <n v="24"/>
    <n v="5"/>
    <n v="801555"/>
    <d v="2023-10-08T00:00:00"/>
    <x v="7"/>
    <x v="42"/>
    <n v="0.22060576735592352"/>
  </r>
  <r>
    <n v="346"/>
    <n v="396"/>
    <n v="13"/>
    <n v="5"/>
    <n v="361975"/>
    <d v="2022-05-18T00:00:00"/>
    <x v="0"/>
    <x v="13"/>
    <n v="9.9623572479318842E-2"/>
  </r>
  <r>
    <n v="347"/>
    <n v="78"/>
    <n v="1"/>
    <n v="4"/>
    <n v="128176"/>
    <d v="2021-02-18T00:00:00"/>
    <x v="2"/>
    <x v="43"/>
    <n v="3.527688659744229E-2"/>
  </r>
  <r>
    <n v="348"/>
    <n v="120"/>
    <n v="35"/>
    <n v="3"/>
    <n v="168717"/>
    <d v="2024-07-26T00:00:00"/>
    <x v="1"/>
    <x v="17"/>
    <n v="4.643467167067681E-2"/>
  </r>
  <r>
    <n v="349"/>
    <n v="430"/>
    <n v="45"/>
    <n v="1"/>
    <n v="85600"/>
    <d v="2022-11-18T00:00:00"/>
    <x v="3"/>
    <x v="28"/>
    <n v="2.3559024253690709E-2"/>
  </r>
  <r>
    <n v="350"/>
    <n v="1"/>
    <n v="43"/>
    <n v="4"/>
    <n v="388852"/>
    <d v="2022-09-22T00:00:00"/>
    <x v="6"/>
    <x v="25"/>
    <n v="0.10702072078383339"/>
  </r>
  <r>
    <n v="351"/>
    <n v="54"/>
    <n v="14"/>
    <n v="5"/>
    <n v="812210"/>
    <d v="2022-05-03T00:00:00"/>
    <x v="0"/>
    <x v="15"/>
    <n v="0.22353826038656693"/>
  </r>
  <r>
    <n v="352"/>
    <n v="215"/>
    <n v="32"/>
    <n v="1"/>
    <n v="144077"/>
    <d v="2021-10-19T00:00:00"/>
    <x v="4"/>
    <x v="45"/>
    <n v="3.9653195530362104E-2"/>
  </r>
  <r>
    <n v="353"/>
    <n v="365"/>
    <n v="18"/>
    <n v="1"/>
    <n v="78232"/>
    <d v="2021-03-31T00:00:00"/>
    <x v="0"/>
    <x v="18"/>
    <n v="2.1531186745499198E-2"/>
  </r>
  <r>
    <n v="354"/>
    <n v="472"/>
    <n v="15"/>
    <n v="5"/>
    <n v="788640"/>
    <d v="2023-04-26T00:00:00"/>
    <x v="0"/>
    <x v="10"/>
    <n v="0.21705127204942337"/>
  </r>
  <r>
    <n v="355"/>
    <n v="359"/>
    <n v="24"/>
    <n v="4"/>
    <n v="641244"/>
    <d v="2021-06-23T00:00:00"/>
    <x v="7"/>
    <x v="42"/>
    <n v="0.17648461388473882"/>
  </r>
  <r>
    <n v="356"/>
    <n v="298"/>
    <n v="7"/>
    <n v="5"/>
    <n v="550030"/>
    <d v="2021-10-01T00:00:00"/>
    <x v="2"/>
    <x v="8"/>
    <n v="0.1513804919422605"/>
  </r>
  <r>
    <n v="357"/>
    <n v="327"/>
    <n v="26"/>
    <n v="1"/>
    <n v="138724"/>
    <d v="2024-04-27T00:00:00"/>
    <x v="7"/>
    <x v="37"/>
    <n v="3.8179930847768571E-2"/>
  </r>
  <r>
    <n v="358"/>
    <n v="291"/>
    <n v="4"/>
    <n v="4"/>
    <n v="152328"/>
    <d v="2021-09-25T00:00:00"/>
    <x v="2"/>
    <x v="2"/>
    <n v="4.1924054281731286E-2"/>
  </r>
  <r>
    <n v="359"/>
    <n v="122"/>
    <n v="19"/>
    <n v="3"/>
    <n v="337224"/>
    <d v="2022-10-08T00:00:00"/>
    <x v="5"/>
    <x v="9"/>
    <n v="9.2811546669703218E-2"/>
  </r>
  <r>
    <n v="360"/>
    <n v="475"/>
    <n v="26"/>
    <n v="3"/>
    <n v="416172"/>
    <d v="2022-10-14T00:00:00"/>
    <x v="7"/>
    <x v="37"/>
    <n v="0.11453979254330571"/>
  </r>
  <r>
    <n v="361"/>
    <n v="232"/>
    <n v="18"/>
    <n v="2"/>
    <n v="156464"/>
    <d v="2021-06-02T00:00:00"/>
    <x v="0"/>
    <x v="18"/>
    <n v="4.3062373490998396E-2"/>
  </r>
  <r>
    <n v="362"/>
    <n v="104"/>
    <n v="9"/>
    <n v="5"/>
    <n v="202795"/>
    <d v="2021-08-12T00:00:00"/>
    <x v="2"/>
    <x v="5"/>
    <n v="5.5813695368308498E-2"/>
  </r>
  <r>
    <n v="363"/>
    <n v="80"/>
    <n v="7"/>
    <n v="2"/>
    <n v="220012"/>
    <d v="2023-07-10T00:00:00"/>
    <x v="2"/>
    <x v="8"/>
    <n v="6.0552196776904203E-2"/>
  </r>
  <r>
    <n v="364"/>
    <n v="239"/>
    <n v="21"/>
    <n v="4"/>
    <n v="458252"/>
    <d v="2021-09-05T00:00:00"/>
    <x v="5"/>
    <x v="20"/>
    <n v="0.12612114465306395"/>
  </r>
  <r>
    <n v="365"/>
    <n v="275"/>
    <n v="23"/>
    <n v="2"/>
    <n v="312946"/>
    <d v="2023-07-15T00:00:00"/>
    <x v="5"/>
    <x v="36"/>
    <n v="8.6129700982423979E-2"/>
  </r>
  <r>
    <n v="366"/>
    <n v="158"/>
    <n v="30"/>
    <n v="3"/>
    <n v="313074"/>
    <d v="2021-09-03T00:00:00"/>
    <x v="4"/>
    <x v="24"/>
    <n v="8.6164929429906126E-2"/>
  </r>
  <r>
    <n v="367"/>
    <n v="47"/>
    <n v="11"/>
    <n v="3"/>
    <n v="304362"/>
    <d v="2024-05-20T00:00:00"/>
    <x v="0"/>
    <x v="6"/>
    <n v="8.3767193223152001E-2"/>
  </r>
  <r>
    <n v="368"/>
    <n v="21"/>
    <n v="14"/>
    <n v="3"/>
    <n v="487326"/>
    <d v="2021-10-31T00:00:00"/>
    <x v="0"/>
    <x v="15"/>
    <n v="0.13412295623194015"/>
  </r>
  <r>
    <n v="369"/>
    <n v="47"/>
    <n v="46"/>
    <n v="2"/>
    <n v="311136"/>
    <d v="2022-12-30T00:00:00"/>
    <x v="3"/>
    <x v="4"/>
    <n v="8.5631548717246625E-2"/>
  </r>
  <r>
    <n v="370"/>
    <n v="203"/>
    <n v="33"/>
    <n v="1"/>
    <n v="142706"/>
    <d v="2022-09-05T00:00:00"/>
    <x v="4"/>
    <x v="26"/>
    <n v="3.9275865831158718E-2"/>
  </r>
  <r>
    <n v="371"/>
    <n v="134"/>
    <n v="12"/>
    <n v="1"/>
    <n v="58727"/>
    <d v="2023-04-09T00:00:00"/>
    <x v="0"/>
    <x v="11"/>
    <n v="1.6162976838159978E-2"/>
  </r>
  <r>
    <n v="372"/>
    <n v="438"/>
    <n v="29"/>
    <n v="5"/>
    <n v="543930"/>
    <d v="2024-02-01T00:00:00"/>
    <x v="4"/>
    <x v="46"/>
    <n v="0.14970163624193908"/>
  </r>
  <r>
    <n v="373"/>
    <n v="128"/>
    <n v="7"/>
    <n v="4"/>
    <n v="440024"/>
    <d v="2021-07-28T00:00:00"/>
    <x v="2"/>
    <x v="8"/>
    <n v="0.12110439355380841"/>
  </r>
  <r>
    <n v="374"/>
    <n v="412"/>
    <n v="9"/>
    <n v="1"/>
    <n v="40559"/>
    <d v="2021-01-25T00:00:00"/>
    <x v="2"/>
    <x v="5"/>
    <n v="1.1162739073661698E-2"/>
  </r>
  <r>
    <n v="375"/>
    <n v="32"/>
    <n v="15"/>
    <n v="2"/>
    <n v="315456"/>
    <d v="2022-02-10T00:00:00"/>
    <x v="0"/>
    <x v="10"/>
    <n v="8.682050881976934E-2"/>
  </r>
  <r>
    <n v="376"/>
    <n v="422"/>
    <n v="26"/>
    <n v="3"/>
    <n v="416172"/>
    <d v="2024-07-14T00:00:00"/>
    <x v="7"/>
    <x v="37"/>
    <n v="0.11453979254330571"/>
  </r>
  <r>
    <n v="377"/>
    <n v="331"/>
    <n v="6"/>
    <n v="5"/>
    <n v="817675"/>
    <d v="2024-04-15T00:00:00"/>
    <x v="2"/>
    <x v="35"/>
    <n v="0.22504234996070732"/>
  </r>
  <r>
    <n v="378"/>
    <n v="133"/>
    <n v="5"/>
    <n v="1"/>
    <n v="137033"/>
    <d v="2021-05-13T00:00:00"/>
    <x v="2"/>
    <x v="33"/>
    <n v="3.7714530029859798E-2"/>
  </r>
  <r>
    <n v="379"/>
    <n v="102"/>
    <n v="42"/>
    <n v="4"/>
    <n v="571840"/>
    <d v="2021-09-21T00:00:00"/>
    <x v="6"/>
    <x v="23"/>
    <n v="0.15738308912652446"/>
  </r>
  <r>
    <n v="380"/>
    <n v="48"/>
    <n v="22"/>
    <n v="1"/>
    <n v="65960"/>
    <d v="2021-03-29T00:00:00"/>
    <x v="5"/>
    <x v="16"/>
    <n v="1.8153659343147652E-2"/>
  </r>
  <r>
    <n v="381"/>
    <n v="237"/>
    <n v="4"/>
    <n v="2"/>
    <n v="76164"/>
    <d v="2024-03-21T00:00:00"/>
    <x v="2"/>
    <x v="2"/>
    <n v="2.0962027140865643E-2"/>
  </r>
  <r>
    <n v="382"/>
    <n v="222"/>
    <n v="47"/>
    <n v="4"/>
    <n v="324804"/>
    <d v="2023-10-14T00:00:00"/>
    <x v="3"/>
    <x v="19"/>
    <n v="8.939328637495042E-2"/>
  </r>
  <r>
    <n v="383"/>
    <n v="16"/>
    <n v="25"/>
    <n v="4"/>
    <n v="379160"/>
    <d v="2021-12-20T00:00:00"/>
    <x v="7"/>
    <x v="22"/>
    <n v="0.10435326677604402"/>
  </r>
  <r>
    <n v="384"/>
    <n v="182"/>
    <n v="14"/>
    <n v="2"/>
    <n v="324884"/>
    <d v="2022-07-18T00:00:00"/>
    <x v="0"/>
    <x v="15"/>
    <n v="8.9415304154626771E-2"/>
  </r>
  <r>
    <n v="385"/>
    <n v="144"/>
    <n v="29"/>
    <n v="2"/>
    <n v="217572"/>
    <d v="2021-03-12T00:00:00"/>
    <x v="4"/>
    <x v="46"/>
    <n v="5.988065449677564E-2"/>
  </r>
  <r>
    <n v="386"/>
    <n v="315"/>
    <n v="40"/>
    <n v="5"/>
    <n v="129760"/>
    <d v="2022-05-19T00:00:00"/>
    <x v="6"/>
    <x v="47"/>
    <n v="3.5712838635033946E-2"/>
  </r>
  <r>
    <n v="387"/>
    <n v="332"/>
    <n v="19"/>
    <n v="4"/>
    <n v="449632"/>
    <d v="2023-04-24T00:00:00"/>
    <x v="5"/>
    <x v="9"/>
    <n v="0.12374872889293762"/>
  </r>
  <r>
    <n v="388"/>
    <n v="452"/>
    <n v="36"/>
    <n v="4"/>
    <n v="641340"/>
    <d v="2021-05-05T00:00:00"/>
    <x v="1"/>
    <x v="27"/>
    <n v="0.17651103522035044"/>
  </r>
  <r>
    <n v="389"/>
    <n v="45"/>
    <n v="18"/>
    <n v="4"/>
    <n v="312928"/>
    <d v="2021-10-09T00:00:00"/>
    <x v="0"/>
    <x v="18"/>
    <n v="8.6124746981996791E-2"/>
  </r>
  <r>
    <n v="390"/>
    <n v="215"/>
    <n v="13"/>
    <n v="5"/>
    <n v="361975"/>
    <d v="2022-05-26T00:00:00"/>
    <x v="0"/>
    <x v="13"/>
    <n v="9.9623572479318842E-2"/>
  </r>
  <r>
    <n v="391"/>
    <n v="323"/>
    <n v="35"/>
    <n v="1"/>
    <n v="56239"/>
    <d v="2023-02-23T00:00:00"/>
    <x v="1"/>
    <x v="17"/>
    <n v="1.5478223890225603E-2"/>
  </r>
  <r>
    <n v="392"/>
    <n v="401"/>
    <n v="46"/>
    <n v="3"/>
    <n v="466704"/>
    <d v="2023-09-10T00:00:00"/>
    <x v="3"/>
    <x v="4"/>
    <n v="0.12844732307586995"/>
  </r>
  <r>
    <n v="393"/>
    <n v="279"/>
    <n v="32"/>
    <n v="3"/>
    <n v="432231"/>
    <d v="2024-03-04T00:00:00"/>
    <x v="4"/>
    <x v="45"/>
    <n v="0.11895958659108631"/>
  </r>
  <r>
    <n v="394"/>
    <n v="258"/>
    <n v="21"/>
    <n v="4"/>
    <n v="458252"/>
    <d v="2022-07-08T00:00:00"/>
    <x v="5"/>
    <x v="20"/>
    <n v="0.12612114465306395"/>
  </r>
  <r>
    <n v="395"/>
    <n v="93"/>
    <n v="2"/>
    <n v="3"/>
    <n v="415830"/>
    <d v="2024-05-07T00:00:00"/>
    <x v="2"/>
    <x v="38"/>
    <n v="0.11444566653518932"/>
  </r>
  <r>
    <n v="396"/>
    <n v="113"/>
    <n v="2"/>
    <n v="3"/>
    <n v="415830"/>
    <d v="2021-04-30T00:00:00"/>
    <x v="2"/>
    <x v="38"/>
    <n v="0.11444566653518932"/>
  </r>
  <r>
    <n v="397"/>
    <n v="415"/>
    <n v="31"/>
    <n v="5"/>
    <n v="412265"/>
    <d v="2023-01-03T00:00:00"/>
    <x v="4"/>
    <x v="7"/>
    <n v="0.11346449922836213"/>
  </r>
  <r>
    <n v="398"/>
    <n v="393"/>
    <n v="38"/>
    <n v="2"/>
    <n v="242610"/>
    <d v="2021-11-23T00:00:00"/>
    <x v="1"/>
    <x v="40"/>
    <n v="6.677166909098016E-2"/>
  </r>
  <r>
    <n v="399"/>
    <n v="52"/>
    <n v="16"/>
    <n v="2"/>
    <n v="89904"/>
    <d v="2022-06-30T00:00:00"/>
    <x v="0"/>
    <x v="0"/>
    <n v="2.4743580800278143E-2"/>
  </r>
  <r>
    <n v="400"/>
    <n v="274"/>
    <n v="48"/>
    <n v="1"/>
    <n v="54307"/>
    <d v="2022-03-26T00:00:00"/>
    <x v="3"/>
    <x v="12"/>
    <n v="1.4946494511041837E-2"/>
  </r>
  <r>
    <n v="401"/>
    <n v="295"/>
    <n v="25"/>
    <n v="3"/>
    <n v="284370"/>
    <d v="2021-12-22T00:00:00"/>
    <x v="7"/>
    <x v="22"/>
    <n v="7.8264950082033019E-2"/>
  </r>
  <r>
    <n v="402"/>
    <n v="91"/>
    <n v="16"/>
    <n v="5"/>
    <n v="224760"/>
    <d v="2022-10-14T00:00:00"/>
    <x v="0"/>
    <x v="0"/>
    <n v="6.1858952000695362E-2"/>
  </r>
  <r>
    <n v="403"/>
    <n v="413"/>
    <n v="48"/>
    <n v="3"/>
    <n v="162921"/>
    <d v="2024-04-26T00:00:00"/>
    <x v="3"/>
    <x v="12"/>
    <n v="4.4839483533125508E-2"/>
  </r>
  <r>
    <n v="404"/>
    <n v="15"/>
    <n v="46"/>
    <n v="3"/>
    <n v="466704"/>
    <d v="2024-03-08T00:00:00"/>
    <x v="3"/>
    <x v="4"/>
    <n v="0.12844732307586995"/>
  </r>
  <r>
    <n v="405"/>
    <n v="289"/>
    <n v="10"/>
    <n v="5"/>
    <n v="124575"/>
    <d v="2022-01-21T00:00:00"/>
    <x v="2"/>
    <x v="39"/>
    <n v="3.4285811289760749E-2"/>
  </r>
  <r>
    <n v="406"/>
    <n v="429"/>
    <n v="32"/>
    <n v="5"/>
    <n v="720385"/>
    <d v="2022-09-25T00:00:00"/>
    <x v="4"/>
    <x v="45"/>
    <n v="0.1982659776518105"/>
  </r>
  <r>
    <n v="407"/>
    <n v="90"/>
    <n v="32"/>
    <n v="1"/>
    <n v="144077"/>
    <d v="2021-07-04T00:00:00"/>
    <x v="4"/>
    <x v="45"/>
    <n v="3.9653195530362104E-2"/>
  </r>
  <r>
    <n v="408"/>
    <n v="29"/>
    <n v="15"/>
    <n v="5"/>
    <n v="788640"/>
    <d v="2022-03-25T00:00:00"/>
    <x v="0"/>
    <x v="10"/>
    <n v="0.21705127204942337"/>
  </r>
  <r>
    <n v="409"/>
    <n v="11"/>
    <n v="34"/>
    <n v="4"/>
    <n v="346460"/>
    <d v="2021-01-02T00:00:00"/>
    <x v="1"/>
    <x v="1"/>
    <n v="9.5353499333337408E-2"/>
  </r>
  <r>
    <n v="410"/>
    <n v="170"/>
    <n v="40"/>
    <n v="2"/>
    <n v="51904"/>
    <d v="2021-09-25T00:00:00"/>
    <x v="6"/>
    <x v="47"/>
    <n v="1.4285135454013579E-2"/>
  </r>
  <r>
    <n v="411"/>
    <n v="175"/>
    <n v="46"/>
    <n v="2"/>
    <n v="311136"/>
    <d v="2022-10-25T00:00:00"/>
    <x v="3"/>
    <x v="4"/>
    <n v="8.5631548717246625E-2"/>
  </r>
  <r>
    <n v="412"/>
    <n v="31"/>
    <n v="2"/>
    <n v="2"/>
    <n v="277220"/>
    <d v="2024-04-16T00:00:00"/>
    <x v="2"/>
    <x v="38"/>
    <n v="7.6297111023459555E-2"/>
  </r>
  <r>
    <n v="413"/>
    <n v="361"/>
    <n v="10"/>
    <n v="1"/>
    <n v="24915"/>
    <d v="2023-12-14T00:00:00"/>
    <x v="2"/>
    <x v="39"/>
    <n v="6.8571622579521501E-3"/>
  </r>
  <r>
    <n v="414"/>
    <n v="441"/>
    <n v="24"/>
    <n v="1"/>
    <n v="160311"/>
    <d v="2023-02-05T00:00:00"/>
    <x v="7"/>
    <x v="42"/>
    <n v="4.4121153471184706E-2"/>
  </r>
  <r>
    <n v="415"/>
    <n v="361"/>
    <n v="43"/>
    <n v="4"/>
    <n v="388852"/>
    <d v="2024-04-15T00:00:00"/>
    <x v="6"/>
    <x v="25"/>
    <n v="0.10702072078383339"/>
  </r>
  <r>
    <n v="416"/>
    <n v="52"/>
    <n v="22"/>
    <n v="3"/>
    <n v="197880"/>
    <d v="2022-10-23T00:00:00"/>
    <x v="5"/>
    <x v="16"/>
    <n v="5.4460978029442962E-2"/>
  </r>
  <r>
    <n v="417"/>
    <n v="70"/>
    <n v="11"/>
    <n v="4"/>
    <n v="405816"/>
    <d v="2024-08-02T00:00:00"/>
    <x v="0"/>
    <x v="6"/>
    <n v="0.11168959096420265"/>
  </r>
  <r>
    <n v="418"/>
    <n v="250"/>
    <n v="42"/>
    <n v="3"/>
    <n v="428880"/>
    <d v="2021-12-23T00:00:00"/>
    <x v="6"/>
    <x v="23"/>
    <n v="0.11803731684489334"/>
  </r>
  <r>
    <n v="419"/>
    <n v="363"/>
    <n v="36"/>
    <n v="5"/>
    <n v="801675"/>
    <d v="2023-01-01T00:00:00"/>
    <x v="1"/>
    <x v="27"/>
    <n v="0.22063879402543807"/>
  </r>
  <r>
    <n v="420"/>
    <n v="115"/>
    <n v="43"/>
    <n v="5"/>
    <n v="486065"/>
    <d v="2021-12-26T00:00:00"/>
    <x v="6"/>
    <x v="25"/>
    <n v="0.13377590097979175"/>
  </r>
  <r>
    <n v="421"/>
    <n v="194"/>
    <n v="20"/>
    <n v="3"/>
    <n v="444360"/>
    <d v="2021-09-18T00:00:00"/>
    <x v="5"/>
    <x v="14"/>
    <n v="0.12229775721226638"/>
  </r>
  <r>
    <n v="422"/>
    <n v="91"/>
    <n v="47"/>
    <n v="1"/>
    <n v="81201"/>
    <d v="2024-03-19T00:00:00"/>
    <x v="3"/>
    <x v="19"/>
    <n v="2.2348321593737605E-2"/>
  </r>
  <r>
    <n v="423"/>
    <n v="201"/>
    <n v="37"/>
    <n v="1"/>
    <n v="135740"/>
    <d v="2022-01-08T00:00:00"/>
    <x v="1"/>
    <x v="29"/>
    <n v="3.7358667665840846E-2"/>
  </r>
  <r>
    <n v="424"/>
    <n v="309"/>
    <n v="21"/>
    <n v="5"/>
    <n v="572815"/>
    <d v="2022-03-29T00:00:00"/>
    <x v="5"/>
    <x v="20"/>
    <n v="0.15765143081632993"/>
  </r>
  <r>
    <n v="425"/>
    <n v="328"/>
    <n v="37"/>
    <n v="1"/>
    <n v="135740"/>
    <d v="2023-10-14T00:00:00"/>
    <x v="1"/>
    <x v="29"/>
    <n v="3.7358667665840846E-2"/>
  </r>
  <r>
    <n v="426"/>
    <n v="73"/>
    <n v="22"/>
    <n v="1"/>
    <n v="65960"/>
    <d v="2022-05-03T00:00:00"/>
    <x v="5"/>
    <x v="16"/>
    <n v="1.8153659343147652E-2"/>
  </r>
  <r>
    <n v="427"/>
    <n v="178"/>
    <n v="21"/>
    <n v="2"/>
    <n v="229126"/>
    <d v="2024-07-26T00:00:00"/>
    <x v="5"/>
    <x v="20"/>
    <n v="6.3060572326531977E-2"/>
  </r>
  <r>
    <n v="428"/>
    <n v="454"/>
    <n v="6"/>
    <n v="3"/>
    <n v="490605"/>
    <d v="2023-07-04T00:00:00"/>
    <x v="2"/>
    <x v="35"/>
    <n v="0.13502540997642443"/>
  </r>
  <r>
    <n v="429"/>
    <n v="6"/>
    <n v="17"/>
    <n v="2"/>
    <n v="117386"/>
    <d v="2022-05-27T00:00:00"/>
    <x v="0"/>
    <x v="32"/>
    <n v="3.2307238563595062E-2"/>
  </r>
  <r>
    <n v="430"/>
    <n v="355"/>
    <n v="5"/>
    <n v="3"/>
    <n v="411099"/>
    <d v="2022-06-10T00:00:00"/>
    <x v="2"/>
    <x v="33"/>
    <n v="0.11314359008957939"/>
  </r>
  <r>
    <n v="431"/>
    <n v="403"/>
    <n v="7"/>
    <n v="1"/>
    <n v="110006"/>
    <d v="2021-04-09T00:00:00"/>
    <x v="2"/>
    <x v="8"/>
    <n v="3.0276098388452102E-2"/>
  </r>
  <r>
    <n v="432"/>
    <n v="198"/>
    <n v="29"/>
    <n v="4"/>
    <n v="435144"/>
    <d v="2021-12-07T00:00:00"/>
    <x v="4"/>
    <x v="46"/>
    <n v="0.11976130899355128"/>
  </r>
  <r>
    <n v="433"/>
    <n v="453"/>
    <n v="27"/>
    <n v="4"/>
    <n v="317060"/>
    <d v="2023-02-15T00:00:00"/>
    <x v="7"/>
    <x v="34"/>
    <n v="8.7261965302280087E-2"/>
  </r>
  <r>
    <n v="434"/>
    <n v="180"/>
    <n v="35"/>
    <n v="4"/>
    <n v="224956"/>
    <d v="2021-07-27T00:00:00"/>
    <x v="1"/>
    <x v="17"/>
    <n v="6.191289556090241E-2"/>
  </r>
  <r>
    <n v="435"/>
    <n v="425"/>
    <n v="31"/>
    <n v="5"/>
    <n v="412265"/>
    <d v="2024-08-26T00:00:00"/>
    <x v="4"/>
    <x v="7"/>
    <n v="0.11346449922836213"/>
  </r>
  <r>
    <n v="436"/>
    <n v="389"/>
    <n v="44"/>
    <n v="2"/>
    <n v="276196"/>
    <d v="2021-11-30T00:00:00"/>
    <x v="3"/>
    <x v="31"/>
    <n v="7.6015283443602311E-2"/>
  </r>
  <r>
    <n v="437"/>
    <n v="232"/>
    <n v="5"/>
    <n v="1"/>
    <n v="137033"/>
    <d v="2022-08-27T00:00:00"/>
    <x v="2"/>
    <x v="33"/>
    <n v="3.7714530029859798E-2"/>
  </r>
  <r>
    <n v="438"/>
    <n v="11"/>
    <n v="21"/>
    <n v="3"/>
    <n v="343689"/>
    <d v="2021-08-03T00:00:00"/>
    <x v="5"/>
    <x v="20"/>
    <n v="9.4590858489797966E-2"/>
  </r>
  <r>
    <n v="439"/>
    <n v="38"/>
    <n v="22"/>
    <n v="2"/>
    <n v="131920"/>
    <d v="2023-02-08T00:00:00"/>
    <x v="5"/>
    <x v="16"/>
    <n v="3.6307318686295303E-2"/>
  </r>
  <r>
    <n v="440"/>
    <n v="83"/>
    <n v="47"/>
    <n v="1"/>
    <n v="81201"/>
    <d v="2024-01-26T00:00:00"/>
    <x v="3"/>
    <x v="19"/>
    <n v="2.2348321593737605E-2"/>
  </r>
  <r>
    <n v="441"/>
    <n v="460"/>
    <n v="6"/>
    <n v="3"/>
    <n v="490605"/>
    <d v="2024-05-01T00:00:00"/>
    <x v="2"/>
    <x v="35"/>
    <n v="0.13502540997642443"/>
  </r>
  <r>
    <n v="442"/>
    <n v="315"/>
    <n v="31"/>
    <n v="1"/>
    <n v="82453"/>
    <d v="2023-06-03T00:00:00"/>
    <x v="4"/>
    <x v="7"/>
    <n v="2.2692899845672427E-2"/>
  </r>
  <r>
    <n v="443"/>
    <n v="335"/>
    <n v="11"/>
    <n v="5"/>
    <n v="507270"/>
    <d v="2023-06-09T00:00:00"/>
    <x v="0"/>
    <x v="6"/>
    <n v="0.13961198870525332"/>
  </r>
  <r>
    <n v="444"/>
    <n v="81"/>
    <n v="4"/>
    <n v="1"/>
    <n v="38082"/>
    <d v="2022-11-10T00:00:00"/>
    <x v="2"/>
    <x v="2"/>
    <n v="1.0481013570432822E-2"/>
  </r>
  <r>
    <n v="445"/>
    <n v="106"/>
    <n v="13"/>
    <n v="4"/>
    <n v="289580"/>
    <d v="2024-02-09T00:00:00"/>
    <x v="0"/>
    <x v="13"/>
    <n v="7.9698857983455079E-2"/>
  </r>
  <r>
    <n v="446"/>
    <n v="370"/>
    <n v="47"/>
    <n v="5"/>
    <n v="406005"/>
    <d v="2022-06-28T00:00:00"/>
    <x v="3"/>
    <x v="19"/>
    <n v="0.11174160796868804"/>
  </r>
  <r>
    <n v="447"/>
    <n v="339"/>
    <n v="19"/>
    <n v="3"/>
    <n v="337224"/>
    <d v="2022-05-02T00:00:00"/>
    <x v="5"/>
    <x v="9"/>
    <n v="9.2811546669703218E-2"/>
  </r>
  <r>
    <n v="448"/>
    <n v="50"/>
    <n v="4"/>
    <n v="4"/>
    <n v="152328"/>
    <d v="2024-03-16T00:00:00"/>
    <x v="2"/>
    <x v="2"/>
    <n v="4.1924054281731286E-2"/>
  </r>
  <r>
    <n v="449"/>
    <n v="282"/>
    <n v="32"/>
    <n v="2"/>
    <n v="288154"/>
    <d v="2021-04-22T00:00:00"/>
    <x v="4"/>
    <x v="45"/>
    <n v="7.9306391060724207E-2"/>
  </r>
  <r>
    <n v="450"/>
    <n v="185"/>
    <n v="1"/>
    <n v="4"/>
    <n v="128176"/>
    <d v="2021-06-29T00:00:00"/>
    <x v="2"/>
    <x v="43"/>
    <n v="3.527688659744229E-2"/>
  </r>
  <r>
    <n v="451"/>
    <n v="151"/>
    <n v="43"/>
    <n v="5"/>
    <n v="486065"/>
    <d v="2023-09-11T00:00:00"/>
    <x v="6"/>
    <x v="25"/>
    <n v="0.13377590097979175"/>
  </r>
  <r>
    <n v="452"/>
    <n v="103"/>
    <n v="7"/>
    <n v="1"/>
    <n v="110006"/>
    <d v="2022-02-28T00:00:00"/>
    <x v="2"/>
    <x v="8"/>
    <n v="3.0276098388452102E-2"/>
  </r>
  <r>
    <n v="453"/>
    <n v="88"/>
    <n v="41"/>
    <n v="3"/>
    <n v="112698"/>
    <d v="2021-06-17T00:00:00"/>
    <x v="6"/>
    <x v="21"/>
    <n v="3.1016996674561158E-2"/>
  </r>
  <r>
    <n v="454"/>
    <n v="243"/>
    <n v="8"/>
    <n v="3"/>
    <n v="210072"/>
    <d v="2023-03-26T00:00:00"/>
    <x v="2"/>
    <x v="44"/>
    <n v="5.7816487652118151E-2"/>
  </r>
  <r>
    <n v="455"/>
    <n v="242"/>
    <n v="32"/>
    <n v="3"/>
    <n v="432231"/>
    <d v="2021-07-06T00:00:00"/>
    <x v="4"/>
    <x v="45"/>
    <n v="0.11895958659108631"/>
  </r>
  <r>
    <n v="456"/>
    <n v="329"/>
    <n v="35"/>
    <n v="4"/>
    <n v="224956"/>
    <d v="2022-01-14T00:00:00"/>
    <x v="1"/>
    <x v="17"/>
    <n v="6.191289556090241E-2"/>
  </r>
  <r>
    <n v="457"/>
    <n v="190"/>
    <n v="25"/>
    <n v="3"/>
    <n v="284370"/>
    <d v="2022-01-18T00:00:00"/>
    <x v="7"/>
    <x v="22"/>
    <n v="7.8264950082033019E-2"/>
  </r>
  <r>
    <n v="458"/>
    <n v="229"/>
    <n v="3"/>
    <n v="3"/>
    <n v="266361"/>
    <d v="2023-06-20T00:00:00"/>
    <x v="2"/>
    <x v="3"/>
    <n v="7.3308472654641479E-2"/>
  </r>
  <r>
    <n v="459"/>
    <n v="239"/>
    <n v="17"/>
    <n v="2"/>
    <n v="117386"/>
    <d v="2022-07-05T00:00:00"/>
    <x v="0"/>
    <x v="32"/>
    <n v="3.2307238563595062E-2"/>
  </r>
  <r>
    <n v="460"/>
    <n v="289"/>
    <n v="4"/>
    <n v="2"/>
    <n v="76164"/>
    <d v="2021-07-18T00:00:00"/>
    <x v="2"/>
    <x v="2"/>
    <n v="2.0962027140865643E-2"/>
  </r>
  <r>
    <n v="461"/>
    <n v="44"/>
    <n v="43"/>
    <n v="3"/>
    <n v="291639"/>
    <d v="2024-01-14T00:00:00"/>
    <x v="6"/>
    <x v="25"/>
    <n v="8.0265540587875051E-2"/>
  </r>
  <r>
    <n v="462"/>
    <n v="212"/>
    <n v="38"/>
    <n v="2"/>
    <n v="242610"/>
    <d v="2024-02-08T00:00:00"/>
    <x v="1"/>
    <x v="40"/>
    <n v="6.677166909098016E-2"/>
  </r>
  <r>
    <n v="463"/>
    <n v="32"/>
    <n v="25"/>
    <n v="5"/>
    <n v="473950"/>
    <d v="2023-05-08T00:00:00"/>
    <x v="7"/>
    <x v="22"/>
    <n v="0.13044158347005505"/>
  </r>
  <r>
    <n v="464"/>
    <n v="275"/>
    <n v="44"/>
    <n v="4"/>
    <n v="552392"/>
    <d v="2024-03-18T00:00:00"/>
    <x v="3"/>
    <x v="31"/>
    <n v="0.15203056688720462"/>
  </r>
  <r>
    <n v="465"/>
    <n v="452"/>
    <n v="16"/>
    <n v="4"/>
    <n v="179808"/>
    <d v="2022-09-05T00:00:00"/>
    <x v="0"/>
    <x v="0"/>
    <n v="4.9487161600556287E-2"/>
  </r>
  <r>
    <n v="466"/>
    <n v="41"/>
    <n v="26"/>
    <n v="1"/>
    <n v="138724"/>
    <d v="2023-10-26T00:00:00"/>
    <x v="7"/>
    <x v="37"/>
    <n v="3.8179930847768571E-2"/>
  </r>
  <r>
    <n v="467"/>
    <n v="293"/>
    <n v="34"/>
    <n v="5"/>
    <n v="433075"/>
    <d v="2024-06-24T00:00:00"/>
    <x v="1"/>
    <x v="1"/>
    <n v="0.11919187416667175"/>
  </r>
  <r>
    <n v="468"/>
    <n v="76"/>
    <n v="8"/>
    <n v="4"/>
    <n v="280096"/>
    <d v="2021-12-21T00:00:00"/>
    <x v="2"/>
    <x v="44"/>
    <n v="7.708865020282421E-2"/>
  </r>
  <r>
    <n v="469"/>
    <n v="86"/>
    <n v="14"/>
    <n v="2"/>
    <n v="324884"/>
    <d v="2021-09-16T00:00:00"/>
    <x v="0"/>
    <x v="15"/>
    <n v="8.9415304154626771E-2"/>
  </r>
  <r>
    <n v="470"/>
    <n v="22"/>
    <n v="28"/>
    <n v="1"/>
    <n v="91117"/>
    <d v="2023-06-11T00:00:00"/>
    <x v="7"/>
    <x v="41"/>
    <n v="2.5077425384620749E-2"/>
  </r>
  <r>
    <n v="471"/>
    <n v="104"/>
    <n v="41"/>
    <n v="2"/>
    <n v="75132"/>
    <d v="2024-05-03T00:00:00"/>
    <x v="6"/>
    <x v="21"/>
    <n v="2.0677997783040775E-2"/>
  </r>
  <r>
    <n v="472"/>
    <n v="133"/>
    <n v="21"/>
    <n v="1"/>
    <n v="114563"/>
    <d v="2021-06-28T00:00:00"/>
    <x v="5"/>
    <x v="20"/>
    <n v="3.1530286163265989E-2"/>
  </r>
  <r>
    <n v="473"/>
    <n v="199"/>
    <n v="36"/>
    <n v="4"/>
    <n v="641340"/>
    <d v="2024-02-05T00:00:00"/>
    <x v="1"/>
    <x v="27"/>
    <n v="0.17651103522035044"/>
  </r>
  <r>
    <n v="474"/>
    <n v="167"/>
    <n v="18"/>
    <n v="5"/>
    <n v="391160"/>
    <d v="2023-07-28T00:00:00"/>
    <x v="0"/>
    <x v="18"/>
    <n v="0.10765593372749599"/>
  </r>
  <r>
    <n v="475"/>
    <n v="470"/>
    <n v="1"/>
    <n v="5"/>
    <n v="160220"/>
    <d v="2024-04-18T00:00:00"/>
    <x v="2"/>
    <x v="43"/>
    <n v="4.4096108246802865E-2"/>
  </r>
  <r>
    <n v="476"/>
    <n v="268"/>
    <n v="27"/>
    <n v="1"/>
    <n v="79265"/>
    <d v="2023-04-29T00:00:00"/>
    <x v="7"/>
    <x v="34"/>
    <n v="2.1815491325570022E-2"/>
  </r>
  <r>
    <n v="477"/>
    <n v="77"/>
    <n v="10"/>
    <n v="5"/>
    <n v="124575"/>
    <d v="2024-04-19T00:00:00"/>
    <x v="2"/>
    <x v="39"/>
    <n v="3.4285811289760749E-2"/>
  </r>
  <r>
    <n v="478"/>
    <n v="299"/>
    <n v="7"/>
    <n v="1"/>
    <n v="110006"/>
    <d v="2024-02-27T00:00:00"/>
    <x v="2"/>
    <x v="8"/>
    <n v="3.0276098388452102E-2"/>
  </r>
  <r>
    <n v="479"/>
    <n v="400"/>
    <n v="7"/>
    <n v="3"/>
    <n v="330018"/>
    <d v="2024-01-02T00:00:00"/>
    <x v="2"/>
    <x v="8"/>
    <n v="9.0828295165356315E-2"/>
  </r>
  <r>
    <n v="480"/>
    <n v="451"/>
    <n v="23"/>
    <n v="4"/>
    <n v="625892"/>
    <d v="2022-06-25T00:00:00"/>
    <x v="5"/>
    <x v="36"/>
    <n v="0.17225940196484796"/>
  </r>
  <r>
    <n v="481"/>
    <n v="197"/>
    <n v="42"/>
    <n v="4"/>
    <n v="571840"/>
    <d v="2024-03-17T00:00:00"/>
    <x v="6"/>
    <x v="23"/>
    <n v="0.15738308912652446"/>
  </r>
  <r>
    <n v="482"/>
    <n v="312"/>
    <n v="31"/>
    <n v="1"/>
    <n v="82453"/>
    <d v="2021-12-19T00:00:00"/>
    <x v="4"/>
    <x v="7"/>
    <n v="2.2692899845672427E-2"/>
  </r>
  <r>
    <n v="483"/>
    <n v="142"/>
    <n v="26"/>
    <n v="2"/>
    <n v="277448"/>
    <d v="2024-06-20T00:00:00"/>
    <x v="7"/>
    <x v="37"/>
    <n v="7.6359861695537143E-2"/>
  </r>
  <r>
    <n v="484"/>
    <n v="312"/>
    <n v="44"/>
    <n v="4"/>
    <n v="552392"/>
    <d v="2021-03-21T00:00:00"/>
    <x v="3"/>
    <x v="31"/>
    <n v="0.15203056688720462"/>
  </r>
  <r>
    <n v="485"/>
    <n v="203"/>
    <n v="22"/>
    <n v="2"/>
    <n v="131920"/>
    <d v="2021-04-11T00:00:00"/>
    <x v="5"/>
    <x v="16"/>
    <n v="3.6307318686295303E-2"/>
  </r>
  <r>
    <n v="486"/>
    <n v="382"/>
    <n v="31"/>
    <n v="3"/>
    <n v="247359"/>
    <d v="2023-02-02T00:00:00"/>
    <x v="4"/>
    <x v="7"/>
    <n v="6.8078699537017284E-2"/>
  </r>
  <r>
    <n v="487"/>
    <n v="11"/>
    <n v="22"/>
    <n v="3"/>
    <n v="197880"/>
    <d v="2022-09-29T00:00:00"/>
    <x v="5"/>
    <x v="16"/>
    <n v="5.4460978029442962E-2"/>
  </r>
  <r>
    <n v="488"/>
    <n v="144"/>
    <n v="32"/>
    <n v="1"/>
    <n v="144077"/>
    <d v="2022-04-12T00:00:00"/>
    <x v="4"/>
    <x v="45"/>
    <n v="3.9653195530362104E-2"/>
  </r>
  <r>
    <n v="489"/>
    <n v="69"/>
    <n v="20"/>
    <n v="4"/>
    <n v="592480"/>
    <d v="2022-10-20T00:00:00"/>
    <x v="5"/>
    <x v="14"/>
    <n v="0.16306367628302185"/>
  </r>
  <r>
    <n v="490"/>
    <n v="138"/>
    <n v="47"/>
    <n v="4"/>
    <n v="324804"/>
    <d v="2024-05-23T00:00:00"/>
    <x v="3"/>
    <x v="19"/>
    <n v="8.939328637495042E-2"/>
  </r>
  <r>
    <n v="491"/>
    <n v="331"/>
    <n v="6"/>
    <n v="2"/>
    <n v="327070"/>
    <d v="2023-06-24T00:00:00"/>
    <x v="2"/>
    <x v="35"/>
    <n v="9.0016939984282937E-2"/>
  </r>
  <r>
    <n v="492"/>
    <n v="109"/>
    <n v="27"/>
    <n v="4"/>
    <n v="317060"/>
    <d v="2023-11-24T00:00:00"/>
    <x v="7"/>
    <x v="34"/>
    <n v="8.7261965302280087E-2"/>
  </r>
  <r>
    <n v="493"/>
    <n v="445"/>
    <n v="24"/>
    <n v="1"/>
    <n v="160311"/>
    <d v="2023-11-22T00:00:00"/>
    <x v="7"/>
    <x v="42"/>
    <n v="4.4121153471184706E-2"/>
  </r>
  <r>
    <n v="494"/>
    <n v="406"/>
    <n v="11"/>
    <n v="1"/>
    <n v="101454"/>
    <d v="2022-09-30T00:00:00"/>
    <x v="0"/>
    <x v="6"/>
    <n v="2.7922397741050663E-2"/>
  </r>
  <r>
    <n v="495"/>
    <n v="364"/>
    <n v="33"/>
    <n v="4"/>
    <n v="570824"/>
    <d v="2021-10-05T00:00:00"/>
    <x v="4"/>
    <x v="26"/>
    <n v="0.15710346332463487"/>
  </r>
  <r>
    <n v="496"/>
    <n v="400"/>
    <n v="34"/>
    <n v="5"/>
    <n v="433075"/>
    <d v="2021-03-01T00:00:00"/>
    <x v="1"/>
    <x v="1"/>
    <n v="0.11919187416667175"/>
  </r>
  <r>
    <n v="497"/>
    <n v="89"/>
    <n v="13"/>
    <n v="2"/>
    <n v="144790"/>
    <d v="2021-04-29T00:00:00"/>
    <x v="0"/>
    <x v="13"/>
    <n v="3.984942899172754E-2"/>
  </r>
  <r>
    <n v="498"/>
    <n v="128"/>
    <n v="3"/>
    <n v="4"/>
    <n v="355148"/>
    <d v="2021-04-14T00:00:00"/>
    <x v="2"/>
    <x v="3"/>
    <n v="9.7744630206188649E-2"/>
  </r>
  <r>
    <n v="499"/>
    <n v="471"/>
    <n v="24"/>
    <n v="2"/>
    <n v="320622"/>
    <d v="2022-07-16T00:00:00"/>
    <x v="7"/>
    <x v="42"/>
    <n v="8.8242306942369411E-2"/>
  </r>
  <r>
    <n v="500"/>
    <n v="189"/>
    <n v="30"/>
    <n v="5"/>
    <n v="521790"/>
    <d v="2023-03-24T00:00:00"/>
    <x v="4"/>
    <x v="24"/>
    <n v="0.14360821571651022"/>
  </r>
  <r>
    <n v="501"/>
    <n v="326"/>
    <n v="8"/>
    <n v="1"/>
    <n v="70024"/>
    <d v="2022-05-11T00:00:00"/>
    <x v="2"/>
    <x v="44"/>
    <n v="1.9272162550706053E-2"/>
  </r>
  <r>
    <n v="502"/>
    <n v="191"/>
    <n v="32"/>
    <n v="5"/>
    <n v="720385"/>
    <d v="2023-07-03T00:00:00"/>
    <x v="4"/>
    <x v="45"/>
    <n v="0.1982659776518105"/>
  </r>
  <r>
    <n v="503"/>
    <n v="91"/>
    <n v="31"/>
    <n v="5"/>
    <n v="412265"/>
    <d v="2024-02-04T00:00:00"/>
    <x v="4"/>
    <x v="7"/>
    <n v="0.11346449922836213"/>
  </r>
  <r>
    <n v="504"/>
    <n v="180"/>
    <n v="23"/>
    <n v="2"/>
    <n v="312946"/>
    <d v="2022-06-14T00:00:00"/>
    <x v="5"/>
    <x v="36"/>
    <n v="8.6129700982423979E-2"/>
  </r>
  <r>
    <n v="505"/>
    <n v="384"/>
    <n v="45"/>
    <n v="1"/>
    <n v="85600"/>
    <d v="2022-08-07T00:00:00"/>
    <x v="3"/>
    <x v="28"/>
    <n v="2.3559024253690709E-2"/>
  </r>
  <r>
    <n v="506"/>
    <n v="15"/>
    <n v="25"/>
    <n v="1"/>
    <n v="94790"/>
    <d v="2021-11-30T00:00:00"/>
    <x v="7"/>
    <x v="22"/>
    <n v="2.6088316694011005E-2"/>
  </r>
  <r>
    <n v="507"/>
    <n v="438"/>
    <n v="37"/>
    <n v="2"/>
    <n v="271480"/>
    <d v="2022-03-30T00:00:00"/>
    <x v="1"/>
    <x v="29"/>
    <n v="7.4717335331681692E-2"/>
  </r>
  <r>
    <n v="508"/>
    <n v="332"/>
    <n v="15"/>
    <n v="2"/>
    <n v="315456"/>
    <d v="2022-07-06T00:00:00"/>
    <x v="0"/>
    <x v="10"/>
    <n v="8.682050881976934E-2"/>
  </r>
  <r>
    <n v="509"/>
    <n v="334"/>
    <n v="27"/>
    <n v="5"/>
    <n v="396325"/>
    <d v="2021-02-11T00:00:00"/>
    <x v="7"/>
    <x v="34"/>
    <n v="0.10907745662785012"/>
  </r>
  <r>
    <n v="510"/>
    <n v="443"/>
    <n v="44"/>
    <n v="1"/>
    <n v="138098"/>
    <d v="2023-08-29T00:00:00"/>
    <x v="3"/>
    <x v="31"/>
    <n v="3.8007641721801155E-2"/>
  </r>
  <r>
    <n v="511"/>
    <n v="467"/>
    <n v="9"/>
    <n v="2"/>
    <n v="81118"/>
    <d v="2024-05-16T00:00:00"/>
    <x v="2"/>
    <x v="5"/>
    <n v="2.2325478147323396E-2"/>
  </r>
  <r>
    <n v="512"/>
    <n v="411"/>
    <n v="1"/>
    <n v="2"/>
    <n v="64088"/>
    <d v="2022-06-01T00:00:00"/>
    <x v="2"/>
    <x v="43"/>
    <n v="1.7638443298721145E-2"/>
  </r>
  <r>
    <n v="513"/>
    <n v="312"/>
    <n v="20"/>
    <n v="3"/>
    <n v="444360"/>
    <d v="2023-05-18T00:00:00"/>
    <x v="5"/>
    <x v="14"/>
    <n v="0.12229775721226638"/>
  </r>
  <r>
    <n v="514"/>
    <n v="459"/>
    <n v="25"/>
    <n v="3"/>
    <n v="284370"/>
    <d v="2023-07-30T00:00:00"/>
    <x v="7"/>
    <x v="22"/>
    <n v="7.8264950082033019E-2"/>
  </r>
  <r>
    <n v="515"/>
    <n v="130"/>
    <n v="14"/>
    <n v="4"/>
    <n v="649768"/>
    <d v="2022-09-11T00:00:00"/>
    <x v="0"/>
    <x v="15"/>
    <n v="0.17883060830925354"/>
  </r>
  <r>
    <n v="516"/>
    <n v="347"/>
    <n v="34"/>
    <n v="5"/>
    <n v="433075"/>
    <d v="2023-03-25T00:00:00"/>
    <x v="1"/>
    <x v="1"/>
    <n v="0.11919187416667175"/>
  </r>
  <r>
    <n v="517"/>
    <n v="300"/>
    <n v="7"/>
    <n v="1"/>
    <n v="110006"/>
    <d v="2023-11-14T00:00:00"/>
    <x v="2"/>
    <x v="8"/>
    <n v="3.0276098388452102E-2"/>
  </r>
  <r>
    <n v="518"/>
    <n v="340"/>
    <n v="24"/>
    <n v="5"/>
    <n v="801555"/>
    <d v="2024-08-18T00:00:00"/>
    <x v="7"/>
    <x v="42"/>
    <n v="0.22060576735592352"/>
  </r>
  <r>
    <n v="519"/>
    <n v="305"/>
    <n v="39"/>
    <n v="3"/>
    <n v="160242"/>
    <d v="2022-09-04T00:00:00"/>
    <x v="6"/>
    <x v="30"/>
    <n v="4.4102163136213859E-2"/>
  </r>
  <r>
    <n v="520"/>
    <n v="351"/>
    <n v="7"/>
    <n v="4"/>
    <n v="440024"/>
    <d v="2021-05-11T00:00:00"/>
    <x v="2"/>
    <x v="8"/>
    <n v="0.12110439355380841"/>
  </r>
  <r>
    <n v="521"/>
    <n v="173"/>
    <n v="18"/>
    <n v="3"/>
    <n v="234696"/>
    <d v="2022-07-22T00:00:00"/>
    <x v="0"/>
    <x v="18"/>
    <n v="6.4593560236497594E-2"/>
  </r>
  <r>
    <n v="522"/>
    <n v="134"/>
    <n v="42"/>
    <n v="3"/>
    <n v="428880"/>
    <d v="2022-01-21T00:00:00"/>
    <x v="6"/>
    <x v="23"/>
    <n v="0.11803731684489334"/>
  </r>
  <r>
    <n v="523"/>
    <n v="77"/>
    <n v="34"/>
    <n v="2"/>
    <n v="173230"/>
    <d v="2021-04-27T00:00:00"/>
    <x v="1"/>
    <x v="1"/>
    <n v="4.7676749666668704E-2"/>
  </r>
  <r>
    <n v="524"/>
    <n v="413"/>
    <n v="39"/>
    <n v="4"/>
    <n v="213656"/>
    <d v="2024-09-14T00:00:00"/>
    <x v="6"/>
    <x v="30"/>
    <n v="5.8802884181618477E-2"/>
  </r>
  <r>
    <n v="525"/>
    <n v="164"/>
    <n v="44"/>
    <n v="2"/>
    <n v="276196"/>
    <d v="2021-02-22T00:00:00"/>
    <x v="3"/>
    <x v="31"/>
    <n v="7.6015283443602311E-2"/>
  </r>
  <r>
    <n v="526"/>
    <n v="336"/>
    <n v="32"/>
    <n v="3"/>
    <n v="432231"/>
    <d v="2022-06-16T00:00:00"/>
    <x v="4"/>
    <x v="45"/>
    <n v="0.11895958659108631"/>
  </r>
  <r>
    <n v="527"/>
    <n v="465"/>
    <n v="27"/>
    <n v="4"/>
    <n v="317060"/>
    <d v="2023-03-07T00:00:00"/>
    <x v="7"/>
    <x v="34"/>
    <n v="8.7261965302280087E-2"/>
  </r>
  <r>
    <n v="528"/>
    <n v="378"/>
    <n v="3"/>
    <n v="5"/>
    <n v="443935"/>
    <d v="2024-03-17T00:00:00"/>
    <x v="2"/>
    <x v="3"/>
    <n v="0.12218078775773579"/>
  </r>
  <r>
    <n v="529"/>
    <n v="418"/>
    <n v="13"/>
    <n v="3"/>
    <n v="217185"/>
    <d v="2022-04-01T00:00:00"/>
    <x v="0"/>
    <x v="13"/>
    <n v="5.9774143487591309E-2"/>
  </r>
  <r>
    <n v="530"/>
    <n v="352"/>
    <n v="35"/>
    <n v="4"/>
    <n v="224956"/>
    <d v="2023-01-05T00:00:00"/>
    <x v="1"/>
    <x v="17"/>
    <n v="6.191289556090241E-2"/>
  </r>
  <r>
    <n v="531"/>
    <n v="260"/>
    <n v="20"/>
    <n v="2"/>
    <n v="296240"/>
    <d v="2024-09-08T00:00:00"/>
    <x v="5"/>
    <x v="14"/>
    <n v="8.1531838141510923E-2"/>
  </r>
  <r>
    <n v="532"/>
    <n v="449"/>
    <n v="36"/>
    <n v="2"/>
    <n v="320670"/>
    <d v="2022-08-25T00:00:00"/>
    <x v="1"/>
    <x v="27"/>
    <n v="8.8255517610175221E-2"/>
  </r>
  <r>
    <n v="533"/>
    <n v="50"/>
    <n v="31"/>
    <n v="2"/>
    <n v="164906"/>
    <d v="2022-06-14T00:00:00"/>
    <x v="4"/>
    <x v="7"/>
    <n v="4.5385799691344854E-2"/>
  </r>
  <r>
    <n v="534"/>
    <n v="372"/>
    <n v="36"/>
    <n v="2"/>
    <n v="320670"/>
    <d v="2022-11-19T00:00:00"/>
    <x v="1"/>
    <x v="27"/>
    <n v="8.8255517610175221E-2"/>
  </r>
  <r>
    <n v="535"/>
    <n v="336"/>
    <n v="6"/>
    <n v="2"/>
    <n v="327070"/>
    <d v="2022-12-29T00:00:00"/>
    <x v="2"/>
    <x v="35"/>
    <n v="9.0016939984282937E-2"/>
  </r>
  <r>
    <n v="536"/>
    <n v="115"/>
    <n v="48"/>
    <n v="3"/>
    <n v="162921"/>
    <d v="2023-05-12T00:00:00"/>
    <x v="3"/>
    <x v="12"/>
    <n v="4.4839483533125508E-2"/>
  </r>
  <r>
    <n v="537"/>
    <n v="404"/>
    <n v="22"/>
    <n v="3"/>
    <n v="197880"/>
    <d v="2022-06-18T00:00:00"/>
    <x v="5"/>
    <x v="16"/>
    <n v="5.4460978029442962E-2"/>
  </r>
  <r>
    <n v="538"/>
    <n v="300"/>
    <n v="19"/>
    <n v="4"/>
    <n v="449632"/>
    <d v="2021-08-30T00:00:00"/>
    <x v="5"/>
    <x v="9"/>
    <n v="0.12374872889293762"/>
  </r>
  <r>
    <n v="539"/>
    <n v="241"/>
    <n v="4"/>
    <n v="5"/>
    <n v="190410"/>
    <d v="2024-04-03T00:00:00"/>
    <x v="2"/>
    <x v="2"/>
    <n v="5.240506785216411E-2"/>
  </r>
  <r>
    <n v="540"/>
    <n v="318"/>
    <n v="5"/>
    <n v="4"/>
    <n v="548132"/>
    <d v="2022-02-03T00:00:00"/>
    <x v="2"/>
    <x v="33"/>
    <n v="0.15085812011943919"/>
  </r>
  <r>
    <n v="541"/>
    <n v="257"/>
    <n v="8"/>
    <n v="4"/>
    <n v="280096"/>
    <d v="2023-12-22T00:00:00"/>
    <x v="2"/>
    <x v="44"/>
    <n v="7.708865020282421E-2"/>
  </r>
  <r>
    <n v="542"/>
    <n v="153"/>
    <n v="27"/>
    <n v="1"/>
    <n v="79265"/>
    <d v="2021-11-05T00:00:00"/>
    <x v="7"/>
    <x v="34"/>
    <n v="2.1815491325570022E-2"/>
  </r>
  <r>
    <n v="543"/>
    <n v="71"/>
    <n v="13"/>
    <n v="3"/>
    <n v="217185"/>
    <d v="2023-04-19T00:00:00"/>
    <x v="0"/>
    <x v="13"/>
    <n v="5.9774143487591309E-2"/>
  </r>
  <r>
    <n v="544"/>
    <n v="292"/>
    <n v="30"/>
    <n v="2"/>
    <n v="208716"/>
    <d v="2022-10-10T00:00:00"/>
    <x v="4"/>
    <x v="24"/>
    <n v="5.7443286286604084E-2"/>
  </r>
  <r>
    <n v="545"/>
    <n v="442"/>
    <n v="46"/>
    <n v="2"/>
    <n v="311136"/>
    <d v="2021-06-15T00:00:00"/>
    <x v="3"/>
    <x v="4"/>
    <n v="8.5631548717246625E-2"/>
  </r>
  <r>
    <n v="546"/>
    <n v="250"/>
    <n v="22"/>
    <n v="2"/>
    <n v="131920"/>
    <d v="2022-10-04T00:00:00"/>
    <x v="5"/>
    <x v="16"/>
    <n v="3.6307318686295303E-2"/>
  </r>
  <r>
    <n v="547"/>
    <n v="325"/>
    <n v="4"/>
    <n v="1"/>
    <n v="38082"/>
    <d v="2023-07-15T00:00:00"/>
    <x v="2"/>
    <x v="2"/>
    <n v="1.0481013570432822E-2"/>
  </r>
  <r>
    <n v="548"/>
    <n v="141"/>
    <n v="14"/>
    <n v="2"/>
    <n v="324884"/>
    <d v="2024-03-26T00:00:00"/>
    <x v="0"/>
    <x v="15"/>
    <n v="8.9415304154626771E-2"/>
  </r>
  <r>
    <n v="549"/>
    <n v="392"/>
    <n v="11"/>
    <n v="4"/>
    <n v="405816"/>
    <d v="2021-06-30T00:00:00"/>
    <x v="0"/>
    <x v="6"/>
    <n v="0.11168959096420265"/>
  </r>
  <r>
    <n v="550"/>
    <n v="67"/>
    <n v="40"/>
    <n v="4"/>
    <n v="103808"/>
    <d v="2024-07-21T00:00:00"/>
    <x v="6"/>
    <x v="47"/>
    <n v="2.8570270908027159E-2"/>
  </r>
  <r>
    <n v="551"/>
    <n v="220"/>
    <n v="26"/>
    <n v="4"/>
    <n v="554896"/>
    <d v="2023-09-05T00:00:00"/>
    <x v="7"/>
    <x v="37"/>
    <n v="0.15271972339107429"/>
  </r>
  <r>
    <n v="552"/>
    <n v="197"/>
    <n v="1"/>
    <n v="1"/>
    <n v="32044"/>
    <d v="2023-12-30T00:00:00"/>
    <x v="2"/>
    <x v="43"/>
    <n v="8.8192216493605726E-3"/>
  </r>
  <r>
    <n v="553"/>
    <n v="103"/>
    <n v="47"/>
    <n v="3"/>
    <n v="243603"/>
    <d v="2021-01-29T00:00:00"/>
    <x v="3"/>
    <x v="19"/>
    <n v="6.7044964781212815E-2"/>
  </r>
  <r>
    <n v="554"/>
    <n v="457"/>
    <n v="21"/>
    <n v="5"/>
    <n v="572815"/>
    <d v="2022-01-26T00:00:00"/>
    <x v="5"/>
    <x v="20"/>
    <n v="0.15765143081632993"/>
  </r>
  <r>
    <n v="555"/>
    <n v="10"/>
    <n v="44"/>
    <n v="1"/>
    <n v="138098"/>
    <d v="2024-07-07T00:00:00"/>
    <x v="3"/>
    <x v="31"/>
    <n v="3.8007641721801155E-2"/>
  </r>
  <r>
    <n v="556"/>
    <n v="376"/>
    <n v="16"/>
    <n v="2"/>
    <n v="89904"/>
    <d v="2022-12-07T00:00:00"/>
    <x v="0"/>
    <x v="0"/>
    <n v="2.4743580800278143E-2"/>
  </r>
  <r>
    <n v="557"/>
    <n v="160"/>
    <n v="9"/>
    <n v="1"/>
    <n v="40559"/>
    <d v="2023-02-25T00:00:00"/>
    <x v="2"/>
    <x v="5"/>
    <n v="1.1162739073661698E-2"/>
  </r>
  <r>
    <n v="558"/>
    <n v="258"/>
    <n v="38"/>
    <n v="3"/>
    <n v="363915"/>
    <d v="2021-12-09T00:00:00"/>
    <x v="1"/>
    <x v="40"/>
    <n v="0.10015750363647025"/>
  </r>
  <r>
    <n v="559"/>
    <n v="34"/>
    <n v="3"/>
    <n v="3"/>
    <n v="266361"/>
    <d v="2022-08-19T00:00:00"/>
    <x v="2"/>
    <x v="3"/>
    <n v="7.3308472654641479E-2"/>
  </r>
  <r>
    <n v="560"/>
    <n v="234"/>
    <n v="47"/>
    <n v="5"/>
    <n v="406005"/>
    <d v="2024-05-06T00:00:00"/>
    <x v="3"/>
    <x v="19"/>
    <n v="0.11174160796868804"/>
  </r>
  <r>
    <n v="561"/>
    <n v="269"/>
    <n v="22"/>
    <n v="4"/>
    <n v="263840"/>
    <d v="2021-10-02T00:00:00"/>
    <x v="5"/>
    <x v="16"/>
    <n v="7.2614637372590607E-2"/>
  </r>
  <r>
    <n v="562"/>
    <n v="176"/>
    <n v="32"/>
    <n v="3"/>
    <n v="432231"/>
    <d v="2022-01-21T00:00:00"/>
    <x v="4"/>
    <x v="45"/>
    <n v="0.11895958659108631"/>
  </r>
  <r>
    <n v="563"/>
    <n v="85"/>
    <n v="26"/>
    <n v="1"/>
    <n v="138724"/>
    <d v="2022-04-13T00:00:00"/>
    <x v="7"/>
    <x v="37"/>
    <n v="3.8179930847768571E-2"/>
  </r>
  <r>
    <n v="564"/>
    <n v="115"/>
    <n v="47"/>
    <n v="2"/>
    <n v="162402"/>
    <d v="2022-03-09T00:00:00"/>
    <x v="3"/>
    <x v="19"/>
    <n v="4.469664318747521E-2"/>
  </r>
  <r>
    <n v="565"/>
    <n v="376"/>
    <n v="2"/>
    <n v="5"/>
    <n v="693050"/>
    <d v="2023-10-31T00:00:00"/>
    <x v="2"/>
    <x v="38"/>
    <n v="0.19074277755864888"/>
  </r>
  <r>
    <n v="566"/>
    <n v="87"/>
    <n v="8"/>
    <n v="3"/>
    <n v="210072"/>
    <d v="2024-08-25T00:00:00"/>
    <x v="2"/>
    <x v="44"/>
    <n v="5.7816487652118151E-2"/>
  </r>
  <r>
    <n v="567"/>
    <n v="406"/>
    <n v="3"/>
    <n v="4"/>
    <n v="355148"/>
    <d v="2024-08-04T00:00:00"/>
    <x v="2"/>
    <x v="3"/>
    <n v="9.7744630206188649E-2"/>
  </r>
  <r>
    <n v="568"/>
    <n v="131"/>
    <n v="35"/>
    <n v="5"/>
    <n v="281195"/>
    <d v="2021-04-10T00:00:00"/>
    <x v="1"/>
    <x v="17"/>
    <n v="7.7391119451128018E-2"/>
  </r>
  <r>
    <n v="569"/>
    <n v="305"/>
    <n v="4"/>
    <n v="1"/>
    <n v="38082"/>
    <d v="2024-08-31T00:00:00"/>
    <x v="2"/>
    <x v="2"/>
    <n v="1.0481013570432822E-2"/>
  </r>
  <r>
    <n v="570"/>
    <n v="429"/>
    <n v="2"/>
    <n v="1"/>
    <n v="138610"/>
    <d v="2021-08-26T00:00:00"/>
    <x v="2"/>
    <x v="38"/>
    <n v="3.8148555511729777E-2"/>
  </r>
  <r>
    <n v="571"/>
    <n v="214"/>
    <n v="29"/>
    <n v="4"/>
    <n v="435144"/>
    <d v="2021-09-11T00:00:00"/>
    <x v="4"/>
    <x v="46"/>
    <n v="0.11976130899355128"/>
  </r>
  <r>
    <n v="572"/>
    <n v="281"/>
    <n v="17"/>
    <n v="4"/>
    <n v="234772"/>
    <d v="2021-11-10T00:00:00"/>
    <x v="0"/>
    <x v="32"/>
    <n v="6.4614477127190123E-2"/>
  </r>
  <r>
    <n v="573"/>
    <n v="106"/>
    <n v="45"/>
    <n v="1"/>
    <n v="85600"/>
    <d v="2022-09-09T00:00:00"/>
    <x v="3"/>
    <x v="28"/>
    <n v="2.3559024253690709E-2"/>
  </r>
  <r>
    <n v="574"/>
    <n v="216"/>
    <n v="43"/>
    <n v="1"/>
    <n v="97213"/>
    <d v="2023-12-02T00:00:00"/>
    <x v="6"/>
    <x v="25"/>
    <n v="2.6755180195958347E-2"/>
  </r>
  <r>
    <n v="575"/>
    <n v="139"/>
    <n v="40"/>
    <n v="5"/>
    <n v="129760"/>
    <d v="2021-10-08T00:00:00"/>
    <x v="6"/>
    <x v="47"/>
    <n v="3.5712838635033946E-2"/>
  </r>
  <r>
    <n v="576"/>
    <n v="215"/>
    <n v="7"/>
    <n v="5"/>
    <n v="550030"/>
    <d v="2024-06-19T00:00:00"/>
    <x v="2"/>
    <x v="8"/>
    <n v="0.1513804919422605"/>
  </r>
  <r>
    <n v="577"/>
    <n v="61"/>
    <n v="19"/>
    <n v="1"/>
    <n v="112408"/>
    <d v="2021-08-06T00:00:00"/>
    <x v="5"/>
    <x v="9"/>
    <n v="3.0937182223234404E-2"/>
  </r>
  <r>
    <n v="578"/>
    <n v="255"/>
    <n v="13"/>
    <n v="5"/>
    <n v="361975"/>
    <d v="2022-02-14T00:00:00"/>
    <x v="0"/>
    <x v="13"/>
    <n v="9.9623572479318842E-2"/>
  </r>
  <r>
    <n v="579"/>
    <n v="399"/>
    <n v="17"/>
    <n v="5"/>
    <n v="293465"/>
    <d v="2022-02-18T00:00:00"/>
    <x v="0"/>
    <x v="32"/>
    <n v="8.0768096408987661E-2"/>
  </r>
  <r>
    <n v="580"/>
    <n v="184"/>
    <n v="46"/>
    <n v="4"/>
    <n v="622272"/>
    <d v="2022-08-28T00:00:00"/>
    <x v="3"/>
    <x v="4"/>
    <n v="0.17126309743449325"/>
  </r>
  <r>
    <n v="581"/>
    <n v="83"/>
    <n v="3"/>
    <n v="5"/>
    <n v="443935"/>
    <d v="2023-10-14T00:00:00"/>
    <x v="2"/>
    <x v="3"/>
    <n v="0.12218078775773579"/>
  </r>
  <r>
    <n v="582"/>
    <n v="467"/>
    <n v="14"/>
    <n v="4"/>
    <n v="649768"/>
    <d v="2022-11-09T00:00:00"/>
    <x v="0"/>
    <x v="15"/>
    <n v="0.17883060830925354"/>
  </r>
  <r>
    <n v="583"/>
    <n v="121"/>
    <n v="1"/>
    <n v="1"/>
    <n v="32044"/>
    <d v="2021-07-02T00:00:00"/>
    <x v="2"/>
    <x v="43"/>
    <n v="8.8192216493605726E-3"/>
  </r>
  <r>
    <n v="584"/>
    <n v="465"/>
    <n v="8"/>
    <n v="5"/>
    <n v="350120"/>
    <d v="2023-10-09T00:00:00"/>
    <x v="2"/>
    <x v="44"/>
    <n v="9.636081275353027E-2"/>
  </r>
  <r>
    <n v="585"/>
    <n v="77"/>
    <n v="6"/>
    <n v="5"/>
    <n v="817675"/>
    <d v="2021-06-03T00:00:00"/>
    <x v="2"/>
    <x v="35"/>
    <n v="0.22504234996070732"/>
  </r>
  <r>
    <n v="586"/>
    <n v="371"/>
    <n v="47"/>
    <n v="1"/>
    <n v="81201"/>
    <d v="2022-06-09T00:00:00"/>
    <x v="3"/>
    <x v="19"/>
    <n v="2.2348321593737605E-2"/>
  </r>
  <r>
    <n v="587"/>
    <n v="330"/>
    <n v="15"/>
    <n v="4"/>
    <n v="630912"/>
    <d v="2022-08-30T00:00:00"/>
    <x v="0"/>
    <x v="10"/>
    <n v="0.17364101763953868"/>
  </r>
  <r>
    <n v="588"/>
    <n v="136"/>
    <n v="30"/>
    <n v="1"/>
    <n v="104358"/>
    <d v="2021-07-24T00:00:00"/>
    <x v="4"/>
    <x v="24"/>
    <n v="2.8721643143302042E-2"/>
  </r>
  <r>
    <n v="589"/>
    <n v="417"/>
    <n v="12"/>
    <n v="1"/>
    <n v="58727"/>
    <d v="2022-08-19T00:00:00"/>
    <x v="0"/>
    <x v="11"/>
    <n v="1.6162976838159978E-2"/>
  </r>
  <r>
    <n v="590"/>
    <n v="185"/>
    <n v="44"/>
    <n v="3"/>
    <n v="414294"/>
    <d v="2023-05-23T00:00:00"/>
    <x v="3"/>
    <x v="31"/>
    <n v="0.11402292516540348"/>
  </r>
  <r>
    <n v="591"/>
    <n v="379"/>
    <n v="8"/>
    <n v="1"/>
    <n v="70024"/>
    <d v="2021-04-04T00:00:00"/>
    <x v="2"/>
    <x v="44"/>
    <n v="1.9272162550706053E-2"/>
  </r>
  <r>
    <n v="592"/>
    <n v="5"/>
    <n v="9"/>
    <n v="2"/>
    <n v="81118"/>
    <d v="2022-11-05T00:00:00"/>
    <x v="2"/>
    <x v="5"/>
    <n v="2.2325478147323396E-2"/>
  </r>
  <r>
    <n v="593"/>
    <n v="184"/>
    <n v="29"/>
    <n v="5"/>
    <n v="543930"/>
    <d v="2022-07-04T00:00:00"/>
    <x v="4"/>
    <x v="46"/>
    <n v="0.14970163624193908"/>
  </r>
  <r>
    <n v="594"/>
    <n v="450"/>
    <n v="47"/>
    <n v="1"/>
    <n v="81201"/>
    <d v="2023-02-03T00:00:00"/>
    <x v="3"/>
    <x v="19"/>
    <n v="2.2348321593737605E-2"/>
  </r>
  <r>
    <n v="595"/>
    <n v="418"/>
    <n v="22"/>
    <n v="2"/>
    <n v="131920"/>
    <d v="2021-08-22T00:00:00"/>
    <x v="5"/>
    <x v="16"/>
    <n v="3.6307318686295303E-2"/>
  </r>
  <r>
    <n v="596"/>
    <n v="206"/>
    <n v="26"/>
    <n v="4"/>
    <n v="554896"/>
    <d v="2022-07-11T00:00:00"/>
    <x v="7"/>
    <x v="37"/>
    <n v="0.15271972339107429"/>
  </r>
  <r>
    <n v="597"/>
    <n v="428"/>
    <n v="25"/>
    <n v="4"/>
    <n v="379160"/>
    <d v="2023-05-14T00:00:00"/>
    <x v="7"/>
    <x v="22"/>
    <n v="0.10435326677604402"/>
  </r>
  <r>
    <n v="598"/>
    <n v="333"/>
    <n v="11"/>
    <n v="1"/>
    <n v="101454"/>
    <d v="2021-09-29T00:00:00"/>
    <x v="0"/>
    <x v="6"/>
    <n v="2.7922397741050663E-2"/>
  </r>
  <r>
    <n v="599"/>
    <n v="357"/>
    <n v="47"/>
    <n v="1"/>
    <n v="81201"/>
    <d v="2021-11-23T00:00:00"/>
    <x v="3"/>
    <x v="19"/>
    <n v="2.2348321593737605E-2"/>
  </r>
  <r>
    <n v="600"/>
    <n v="54"/>
    <n v="27"/>
    <n v="5"/>
    <n v="396325"/>
    <d v="2023-09-16T00:00:00"/>
    <x v="7"/>
    <x v="34"/>
    <n v="0.10907745662785012"/>
  </r>
  <r>
    <n v="601"/>
    <n v="411"/>
    <n v="37"/>
    <n v="4"/>
    <n v="542960"/>
    <d v="2022-01-07T00:00:00"/>
    <x v="1"/>
    <x v="29"/>
    <n v="0.14943467066336338"/>
  </r>
  <r>
    <n v="602"/>
    <n v="313"/>
    <n v="25"/>
    <n v="3"/>
    <n v="284370"/>
    <d v="2024-06-06T00:00:00"/>
    <x v="7"/>
    <x v="22"/>
    <n v="7.8264950082033019E-2"/>
  </r>
  <r>
    <n v="603"/>
    <n v="15"/>
    <n v="44"/>
    <n v="2"/>
    <n v="276196"/>
    <d v="2023-09-17T00:00:00"/>
    <x v="3"/>
    <x v="31"/>
    <n v="7.6015283443602311E-2"/>
  </r>
  <r>
    <n v="604"/>
    <n v="472"/>
    <n v="32"/>
    <n v="1"/>
    <n v="144077"/>
    <d v="2023-04-23T00:00:00"/>
    <x v="4"/>
    <x v="45"/>
    <n v="3.9653195530362104E-2"/>
  </r>
  <r>
    <n v="605"/>
    <n v="226"/>
    <n v="3"/>
    <n v="1"/>
    <n v="88787"/>
    <d v="2022-06-20T00:00:00"/>
    <x v="2"/>
    <x v="3"/>
    <n v="2.4436157551547162E-2"/>
  </r>
  <r>
    <n v="606"/>
    <n v="336"/>
    <n v="21"/>
    <n v="1"/>
    <n v="114563"/>
    <d v="2023-12-11T00:00:00"/>
    <x v="5"/>
    <x v="20"/>
    <n v="3.1530286163265989E-2"/>
  </r>
  <r>
    <n v="607"/>
    <n v="393"/>
    <n v="48"/>
    <n v="5"/>
    <n v="271535"/>
    <d v="2024-03-03T00:00:00"/>
    <x v="3"/>
    <x v="12"/>
    <n v="7.4732472555209192E-2"/>
  </r>
  <r>
    <n v="608"/>
    <n v="115"/>
    <n v="43"/>
    <n v="3"/>
    <n v="291639"/>
    <d v="2023-11-30T00:00:00"/>
    <x v="6"/>
    <x v="25"/>
    <n v="8.0265540587875051E-2"/>
  </r>
  <r>
    <n v="609"/>
    <n v="268"/>
    <n v="45"/>
    <n v="5"/>
    <n v="428000"/>
    <d v="2021-07-15T00:00:00"/>
    <x v="3"/>
    <x v="28"/>
    <n v="0.11779512126845354"/>
  </r>
  <r>
    <n v="610"/>
    <n v="222"/>
    <n v="43"/>
    <n v="2"/>
    <n v="194426"/>
    <d v="2023-09-14T00:00:00"/>
    <x v="6"/>
    <x v="25"/>
    <n v="5.3510360391916693E-2"/>
  </r>
  <r>
    <n v="611"/>
    <n v="178"/>
    <n v="43"/>
    <n v="4"/>
    <n v="388852"/>
    <d v="2021-11-01T00:00:00"/>
    <x v="6"/>
    <x v="25"/>
    <n v="0.10702072078383339"/>
  </r>
  <r>
    <n v="612"/>
    <n v="430"/>
    <n v="36"/>
    <n v="5"/>
    <n v="801675"/>
    <d v="2021-04-22T00:00:00"/>
    <x v="1"/>
    <x v="27"/>
    <n v="0.22063879402543807"/>
  </r>
  <r>
    <n v="613"/>
    <n v="6"/>
    <n v="42"/>
    <n v="2"/>
    <n v="285920"/>
    <d v="2023-11-02T00:00:00"/>
    <x v="6"/>
    <x v="23"/>
    <n v="7.8691544563262231E-2"/>
  </r>
  <r>
    <n v="614"/>
    <n v="435"/>
    <n v="31"/>
    <n v="4"/>
    <n v="329812"/>
    <d v="2021-12-05T00:00:00"/>
    <x v="4"/>
    <x v="7"/>
    <n v="9.0771599382689708E-2"/>
  </r>
  <r>
    <n v="615"/>
    <n v="39"/>
    <n v="32"/>
    <n v="3"/>
    <n v="432231"/>
    <d v="2022-05-09T00:00:00"/>
    <x v="4"/>
    <x v="45"/>
    <n v="0.11895958659108631"/>
  </r>
  <r>
    <n v="616"/>
    <n v="170"/>
    <n v="18"/>
    <n v="1"/>
    <n v="78232"/>
    <d v="2023-11-05T00:00:00"/>
    <x v="0"/>
    <x v="18"/>
    <n v="2.1531186745499198E-2"/>
  </r>
  <r>
    <n v="617"/>
    <n v="115"/>
    <n v="36"/>
    <n v="4"/>
    <n v="641340"/>
    <d v="2023-04-06T00:00:00"/>
    <x v="1"/>
    <x v="27"/>
    <n v="0.17651103522035044"/>
  </r>
  <r>
    <n v="618"/>
    <n v="419"/>
    <n v="16"/>
    <n v="1"/>
    <n v="44952"/>
    <d v="2023-07-30T00:00:00"/>
    <x v="0"/>
    <x v="0"/>
    <n v="1.2371790400139072E-2"/>
  </r>
  <r>
    <n v="619"/>
    <n v="228"/>
    <n v="37"/>
    <n v="4"/>
    <n v="542960"/>
    <d v="2021-06-30T00:00:00"/>
    <x v="1"/>
    <x v="29"/>
    <n v="0.14943467066336338"/>
  </r>
  <r>
    <n v="620"/>
    <n v="439"/>
    <n v="32"/>
    <n v="4"/>
    <n v="576308"/>
    <d v="2022-10-10T00:00:00"/>
    <x v="4"/>
    <x v="45"/>
    <n v="0.15861278212144841"/>
  </r>
  <r>
    <n v="621"/>
    <n v="61"/>
    <n v="32"/>
    <n v="1"/>
    <n v="144077"/>
    <d v="2021-07-30T00:00:00"/>
    <x v="4"/>
    <x v="45"/>
    <n v="3.9653195530362104E-2"/>
  </r>
  <r>
    <n v="622"/>
    <n v="207"/>
    <n v="27"/>
    <n v="1"/>
    <n v="79265"/>
    <d v="2024-02-16T00:00:00"/>
    <x v="7"/>
    <x v="34"/>
    <n v="2.1815491325570022E-2"/>
  </r>
  <r>
    <n v="623"/>
    <n v="282"/>
    <n v="1"/>
    <n v="1"/>
    <n v="32044"/>
    <d v="2024-05-22T00:00:00"/>
    <x v="2"/>
    <x v="43"/>
    <n v="8.8192216493605726E-3"/>
  </r>
  <r>
    <n v="624"/>
    <n v="317"/>
    <n v="41"/>
    <n v="3"/>
    <n v="112698"/>
    <d v="2023-11-08T00:00:00"/>
    <x v="6"/>
    <x v="21"/>
    <n v="3.1016996674561158E-2"/>
  </r>
  <r>
    <n v="625"/>
    <n v="288"/>
    <n v="14"/>
    <n v="4"/>
    <n v="649768"/>
    <d v="2022-11-30T00:00:00"/>
    <x v="0"/>
    <x v="15"/>
    <n v="0.17883060830925354"/>
  </r>
  <r>
    <n v="626"/>
    <n v="187"/>
    <n v="4"/>
    <n v="2"/>
    <n v="76164"/>
    <d v="2023-07-20T00:00:00"/>
    <x v="2"/>
    <x v="2"/>
    <n v="2.0962027140865643E-2"/>
  </r>
  <r>
    <n v="627"/>
    <n v="170"/>
    <n v="36"/>
    <n v="5"/>
    <n v="801675"/>
    <d v="2024-05-13T00:00:00"/>
    <x v="1"/>
    <x v="27"/>
    <n v="0.22063879402543807"/>
  </r>
  <r>
    <n v="628"/>
    <n v="243"/>
    <n v="46"/>
    <n v="3"/>
    <n v="466704"/>
    <d v="2023-07-16T00:00:00"/>
    <x v="3"/>
    <x v="4"/>
    <n v="0.12844732307586995"/>
  </r>
  <r>
    <n v="629"/>
    <n v="59"/>
    <n v="7"/>
    <n v="2"/>
    <n v="220012"/>
    <d v="2021-01-05T00:00:00"/>
    <x v="2"/>
    <x v="8"/>
    <n v="6.0552196776904203E-2"/>
  </r>
  <r>
    <n v="630"/>
    <n v="175"/>
    <n v="23"/>
    <n v="3"/>
    <n v="469419"/>
    <d v="2024-01-27T00:00:00"/>
    <x v="5"/>
    <x v="36"/>
    <n v="0.12919455147363595"/>
  </r>
  <r>
    <n v="631"/>
    <n v="268"/>
    <n v="24"/>
    <n v="1"/>
    <n v="160311"/>
    <d v="2021-04-04T00:00:00"/>
    <x v="7"/>
    <x v="42"/>
    <n v="4.4121153471184706E-2"/>
  </r>
  <r>
    <n v="632"/>
    <n v="460"/>
    <n v="11"/>
    <n v="4"/>
    <n v="405816"/>
    <d v="2021-10-15T00:00:00"/>
    <x v="0"/>
    <x v="6"/>
    <n v="0.11168959096420265"/>
  </r>
  <r>
    <n v="633"/>
    <n v="421"/>
    <n v="46"/>
    <n v="4"/>
    <n v="622272"/>
    <d v="2021-08-08T00:00:00"/>
    <x v="3"/>
    <x v="4"/>
    <n v="0.17126309743449325"/>
  </r>
  <r>
    <n v="634"/>
    <n v="131"/>
    <n v="40"/>
    <n v="2"/>
    <n v="51904"/>
    <d v="2022-01-20T00:00:00"/>
    <x v="6"/>
    <x v="47"/>
    <n v="1.4285135454013579E-2"/>
  </r>
  <r>
    <n v="635"/>
    <n v="62"/>
    <n v="26"/>
    <n v="2"/>
    <n v="277448"/>
    <d v="2023-07-26T00:00:00"/>
    <x v="7"/>
    <x v="37"/>
    <n v="7.6359861695537143E-2"/>
  </r>
  <r>
    <n v="636"/>
    <n v="423"/>
    <n v="13"/>
    <n v="3"/>
    <n v="217185"/>
    <d v="2021-08-09T00:00:00"/>
    <x v="0"/>
    <x v="13"/>
    <n v="5.9774143487591309E-2"/>
  </r>
  <r>
    <n v="637"/>
    <n v="388"/>
    <n v="27"/>
    <n v="1"/>
    <n v="79265"/>
    <d v="2024-07-20T00:00:00"/>
    <x v="7"/>
    <x v="34"/>
    <n v="2.1815491325570022E-2"/>
  </r>
  <r>
    <n v="638"/>
    <n v="429"/>
    <n v="44"/>
    <n v="5"/>
    <n v="690490"/>
    <d v="2021-09-10T00:00:00"/>
    <x v="3"/>
    <x v="31"/>
    <n v="0.1900382086090058"/>
  </r>
  <r>
    <n v="639"/>
    <n v="396"/>
    <n v="29"/>
    <n v="4"/>
    <n v="435144"/>
    <d v="2024-09-10T00:00:00"/>
    <x v="4"/>
    <x v="46"/>
    <n v="0.11976130899355128"/>
  </r>
  <r>
    <n v="640"/>
    <n v="302"/>
    <n v="33"/>
    <n v="2"/>
    <n v="285412"/>
    <d v="2023-10-19T00:00:00"/>
    <x v="4"/>
    <x v="26"/>
    <n v="7.8551731662317437E-2"/>
  </r>
  <r>
    <n v="641"/>
    <n v="3"/>
    <n v="34"/>
    <n v="1"/>
    <n v="86615"/>
    <d v="2024-02-08T00:00:00"/>
    <x v="1"/>
    <x v="1"/>
    <n v="2.3838374833334352E-2"/>
  </r>
  <r>
    <n v="642"/>
    <n v="479"/>
    <n v="28"/>
    <n v="5"/>
    <n v="455585"/>
    <d v="2023-09-17T00:00:00"/>
    <x v="7"/>
    <x v="41"/>
    <n v="0.12538712692310375"/>
  </r>
  <r>
    <n v="643"/>
    <n v="474"/>
    <n v="33"/>
    <n v="2"/>
    <n v="285412"/>
    <d v="2024-03-30T00:00:00"/>
    <x v="4"/>
    <x v="26"/>
    <n v="7.8551731662317437E-2"/>
  </r>
  <r>
    <n v="644"/>
    <n v="89"/>
    <n v="47"/>
    <n v="2"/>
    <n v="162402"/>
    <d v="2021-08-01T00:00:00"/>
    <x v="3"/>
    <x v="19"/>
    <n v="4.469664318747521E-2"/>
  </r>
  <r>
    <n v="645"/>
    <n v="199"/>
    <n v="43"/>
    <n v="5"/>
    <n v="486065"/>
    <d v="2024-05-26T00:00:00"/>
    <x v="6"/>
    <x v="25"/>
    <n v="0.13377590097979175"/>
  </r>
  <r>
    <n v="646"/>
    <n v="452"/>
    <n v="21"/>
    <n v="5"/>
    <n v="572815"/>
    <d v="2023-02-27T00:00:00"/>
    <x v="5"/>
    <x v="20"/>
    <n v="0.15765143081632993"/>
  </r>
  <r>
    <n v="647"/>
    <n v="215"/>
    <n v="39"/>
    <n v="2"/>
    <n v="106828"/>
    <d v="2022-07-15T00:00:00"/>
    <x v="6"/>
    <x v="30"/>
    <n v="2.9401442090809238E-2"/>
  </r>
  <r>
    <n v="648"/>
    <n v="204"/>
    <n v="22"/>
    <n v="3"/>
    <n v="197880"/>
    <d v="2023-07-17T00:00:00"/>
    <x v="5"/>
    <x v="16"/>
    <n v="5.4460978029442962E-2"/>
  </r>
  <r>
    <n v="649"/>
    <n v="413"/>
    <n v="9"/>
    <n v="2"/>
    <n v="81118"/>
    <d v="2023-04-26T00:00:00"/>
    <x v="2"/>
    <x v="5"/>
    <n v="2.2325478147323396E-2"/>
  </r>
  <r>
    <n v="650"/>
    <n v="309"/>
    <n v="45"/>
    <n v="5"/>
    <n v="428000"/>
    <d v="2022-09-05T00:00:00"/>
    <x v="3"/>
    <x v="28"/>
    <n v="0.11779512126845354"/>
  </r>
  <r>
    <n v="651"/>
    <n v="432"/>
    <n v="45"/>
    <n v="5"/>
    <n v="428000"/>
    <d v="2022-10-05T00:00:00"/>
    <x v="3"/>
    <x v="28"/>
    <n v="0.11779512126845354"/>
  </r>
  <r>
    <n v="652"/>
    <n v="365"/>
    <n v="48"/>
    <n v="5"/>
    <n v="271535"/>
    <d v="2024-07-19T00:00:00"/>
    <x v="3"/>
    <x v="12"/>
    <n v="7.4732472555209192E-2"/>
  </r>
  <r>
    <n v="653"/>
    <n v="112"/>
    <n v="13"/>
    <n v="2"/>
    <n v="144790"/>
    <d v="2024-07-02T00:00:00"/>
    <x v="0"/>
    <x v="13"/>
    <n v="3.984942899172754E-2"/>
  </r>
  <r>
    <n v="654"/>
    <n v="366"/>
    <n v="19"/>
    <n v="3"/>
    <n v="337224"/>
    <d v="2021-09-29T00:00:00"/>
    <x v="5"/>
    <x v="9"/>
    <n v="9.2811546669703218E-2"/>
  </r>
  <r>
    <n v="655"/>
    <n v="364"/>
    <n v="42"/>
    <n v="2"/>
    <n v="285920"/>
    <d v="2023-10-29T00:00:00"/>
    <x v="6"/>
    <x v="23"/>
    <n v="7.8691544563262231E-2"/>
  </r>
  <r>
    <n v="656"/>
    <n v="278"/>
    <n v="45"/>
    <n v="3"/>
    <n v="256800"/>
    <d v="2021-08-25T00:00:00"/>
    <x v="3"/>
    <x v="28"/>
    <n v="7.0677072761072129E-2"/>
  </r>
  <r>
    <n v="657"/>
    <n v="390"/>
    <n v="23"/>
    <n v="5"/>
    <n v="782365"/>
    <d v="2023-09-11T00:00:00"/>
    <x v="5"/>
    <x v="36"/>
    <n v="0.21532425245605996"/>
  </r>
  <r>
    <n v="658"/>
    <n v="299"/>
    <n v="37"/>
    <n v="4"/>
    <n v="542960"/>
    <d v="2023-12-30T00:00:00"/>
    <x v="1"/>
    <x v="29"/>
    <n v="0.14943467066336338"/>
  </r>
  <r>
    <n v="659"/>
    <n v="147"/>
    <n v="28"/>
    <n v="1"/>
    <n v="91117"/>
    <d v="2023-12-07T00:00:00"/>
    <x v="7"/>
    <x v="41"/>
    <n v="2.5077425384620749E-2"/>
  </r>
  <r>
    <n v="660"/>
    <n v="55"/>
    <n v="2"/>
    <n v="4"/>
    <n v="554440"/>
    <d v="2021-10-25T00:00:00"/>
    <x v="2"/>
    <x v="38"/>
    <n v="0.15259422204691911"/>
  </r>
  <r>
    <n v="661"/>
    <n v="28"/>
    <n v="43"/>
    <n v="1"/>
    <n v="97213"/>
    <d v="2022-02-14T00:00:00"/>
    <x v="6"/>
    <x v="25"/>
    <n v="2.6755180195958347E-2"/>
  </r>
  <r>
    <n v="662"/>
    <n v="137"/>
    <n v="11"/>
    <n v="3"/>
    <n v="304362"/>
    <d v="2022-05-29T00:00:00"/>
    <x v="0"/>
    <x v="6"/>
    <n v="8.3767193223152001E-2"/>
  </r>
  <r>
    <n v="663"/>
    <n v="75"/>
    <n v="4"/>
    <n v="3"/>
    <n v="114246"/>
    <d v="2022-02-22T00:00:00"/>
    <x v="2"/>
    <x v="2"/>
    <n v="3.1443040711298463E-2"/>
  </r>
  <r>
    <n v="664"/>
    <n v="386"/>
    <n v="35"/>
    <n v="1"/>
    <n v="56239"/>
    <d v="2023-01-05T00:00:00"/>
    <x v="1"/>
    <x v="17"/>
    <n v="1.5478223890225603E-2"/>
  </r>
  <r>
    <n v="665"/>
    <n v="417"/>
    <n v="29"/>
    <n v="1"/>
    <n v="108786"/>
    <d v="2024-06-15T00:00:00"/>
    <x v="4"/>
    <x v="46"/>
    <n v="2.994032724838782E-2"/>
  </r>
  <r>
    <n v="666"/>
    <n v="445"/>
    <n v="44"/>
    <n v="5"/>
    <n v="690490"/>
    <d v="2022-04-05T00:00:00"/>
    <x v="3"/>
    <x v="31"/>
    <n v="0.1900382086090058"/>
  </r>
  <r>
    <n v="667"/>
    <n v="381"/>
    <n v="42"/>
    <n v="5"/>
    <n v="714800"/>
    <d v="2023-03-08T00:00:00"/>
    <x v="6"/>
    <x v="23"/>
    <n v="0.19672886140815557"/>
  </r>
  <r>
    <n v="668"/>
    <n v="122"/>
    <n v="33"/>
    <n v="3"/>
    <n v="428118"/>
    <d v="2021-04-07T00:00:00"/>
    <x v="4"/>
    <x v="26"/>
    <n v="0.11782759749347615"/>
  </r>
  <r>
    <n v="669"/>
    <n v="475"/>
    <n v="25"/>
    <n v="4"/>
    <n v="379160"/>
    <d v="2023-05-04T00:00:00"/>
    <x v="7"/>
    <x v="22"/>
    <n v="0.10435326677604402"/>
  </r>
  <r>
    <n v="670"/>
    <n v="404"/>
    <n v="44"/>
    <n v="3"/>
    <n v="414294"/>
    <d v="2024-02-05T00:00:00"/>
    <x v="3"/>
    <x v="31"/>
    <n v="0.11402292516540348"/>
  </r>
  <r>
    <n v="671"/>
    <n v="28"/>
    <n v="1"/>
    <n v="3"/>
    <n v="96132"/>
    <d v="2022-02-20T00:00:00"/>
    <x v="2"/>
    <x v="43"/>
    <n v="2.645766494808172E-2"/>
  </r>
  <r>
    <n v="672"/>
    <n v="318"/>
    <n v="29"/>
    <n v="2"/>
    <n v="217572"/>
    <d v="2024-07-21T00:00:00"/>
    <x v="4"/>
    <x v="46"/>
    <n v="5.988065449677564E-2"/>
  </r>
  <r>
    <n v="673"/>
    <n v="361"/>
    <n v="46"/>
    <n v="3"/>
    <n v="466704"/>
    <d v="2024-04-20T00:00:00"/>
    <x v="3"/>
    <x v="4"/>
    <n v="0.12844732307586995"/>
  </r>
  <r>
    <n v="674"/>
    <n v="280"/>
    <n v="48"/>
    <n v="5"/>
    <n v="271535"/>
    <d v="2022-02-07T00:00:00"/>
    <x v="3"/>
    <x v="12"/>
    <n v="7.4732472555209192E-2"/>
  </r>
  <r>
    <n v="675"/>
    <n v="398"/>
    <n v="47"/>
    <n v="2"/>
    <n v="162402"/>
    <d v="2022-08-26T00:00:00"/>
    <x v="3"/>
    <x v="19"/>
    <n v="4.469664318747521E-2"/>
  </r>
  <r>
    <n v="676"/>
    <n v="230"/>
    <n v="12"/>
    <n v="1"/>
    <n v="58727"/>
    <d v="2022-01-18T00:00:00"/>
    <x v="0"/>
    <x v="11"/>
    <n v="1.6162976838159978E-2"/>
  </r>
  <r>
    <n v="677"/>
    <n v="89"/>
    <n v="48"/>
    <n v="5"/>
    <n v="271535"/>
    <d v="2021-09-02T00:00:00"/>
    <x v="3"/>
    <x v="12"/>
    <n v="7.4732472555209192E-2"/>
  </r>
  <r>
    <n v="678"/>
    <n v="194"/>
    <n v="3"/>
    <n v="4"/>
    <n v="355148"/>
    <d v="2022-07-26T00:00:00"/>
    <x v="2"/>
    <x v="3"/>
    <n v="9.7744630206188649E-2"/>
  </r>
  <r>
    <n v="679"/>
    <n v="285"/>
    <n v="17"/>
    <n v="2"/>
    <n v="117386"/>
    <d v="2021-11-26T00:00:00"/>
    <x v="0"/>
    <x v="32"/>
    <n v="3.2307238563595062E-2"/>
  </r>
  <r>
    <n v="680"/>
    <n v="300"/>
    <n v="17"/>
    <n v="1"/>
    <n v="58693"/>
    <d v="2022-11-08T00:00:00"/>
    <x v="0"/>
    <x v="32"/>
    <n v="1.6153619281797531E-2"/>
  </r>
  <r>
    <n v="681"/>
    <n v="239"/>
    <n v="46"/>
    <n v="2"/>
    <n v="311136"/>
    <d v="2021-03-23T00:00:00"/>
    <x v="3"/>
    <x v="4"/>
    <n v="8.5631548717246625E-2"/>
  </r>
  <r>
    <n v="682"/>
    <n v="79"/>
    <n v="21"/>
    <n v="5"/>
    <n v="572815"/>
    <d v="2021-04-15T00:00:00"/>
    <x v="5"/>
    <x v="20"/>
    <n v="0.15765143081632993"/>
  </r>
  <r>
    <n v="683"/>
    <n v="397"/>
    <n v="41"/>
    <n v="5"/>
    <n v="187830"/>
    <d v="2022-09-09T00:00:00"/>
    <x v="6"/>
    <x v="21"/>
    <n v="5.1694994457601937E-2"/>
  </r>
  <r>
    <n v="684"/>
    <n v="252"/>
    <n v="37"/>
    <n v="5"/>
    <n v="678700"/>
    <d v="2023-01-04T00:00:00"/>
    <x v="1"/>
    <x v="29"/>
    <n v="0.18679333832920425"/>
  </r>
  <r>
    <n v="685"/>
    <n v="38"/>
    <n v="46"/>
    <n v="3"/>
    <n v="466704"/>
    <d v="2023-12-13T00:00:00"/>
    <x v="3"/>
    <x v="4"/>
    <n v="0.12844732307586995"/>
  </r>
  <r>
    <n v="686"/>
    <n v="113"/>
    <n v="12"/>
    <n v="5"/>
    <n v="293635"/>
    <d v="2021-05-20T00:00:00"/>
    <x v="0"/>
    <x v="11"/>
    <n v="8.0814884190799893E-2"/>
  </r>
  <r>
    <n v="687"/>
    <n v="403"/>
    <n v="33"/>
    <n v="2"/>
    <n v="285412"/>
    <d v="2023-05-02T00:00:00"/>
    <x v="4"/>
    <x v="26"/>
    <n v="7.8551731662317437E-2"/>
  </r>
  <r>
    <n v="688"/>
    <n v="279"/>
    <n v="35"/>
    <n v="4"/>
    <n v="224956"/>
    <d v="2021-07-08T00:00:00"/>
    <x v="1"/>
    <x v="17"/>
    <n v="6.191289556090241E-2"/>
  </r>
  <r>
    <n v="689"/>
    <n v="179"/>
    <n v="15"/>
    <n v="2"/>
    <n v="315456"/>
    <d v="2022-11-11T00:00:00"/>
    <x v="0"/>
    <x v="10"/>
    <n v="8.682050881976934E-2"/>
  </r>
  <r>
    <n v="690"/>
    <n v="170"/>
    <n v="24"/>
    <n v="3"/>
    <n v="480933"/>
    <d v="2022-03-24T00:00:00"/>
    <x v="7"/>
    <x v="42"/>
    <n v="0.13236346041355412"/>
  </r>
  <r>
    <n v="691"/>
    <n v="386"/>
    <n v="40"/>
    <n v="5"/>
    <n v="129760"/>
    <d v="2023-08-31T00:00:00"/>
    <x v="6"/>
    <x v="47"/>
    <n v="3.5712838635033946E-2"/>
  </r>
  <r>
    <n v="692"/>
    <n v="288"/>
    <n v="42"/>
    <n v="1"/>
    <n v="142960"/>
    <d v="2021-08-23T00:00:00"/>
    <x v="6"/>
    <x v="23"/>
    <n v="3.9345772281631115E-2"/>
  </r>
  <r>
    <n v="693"/>
    <n v="343"/>
    <n v="23"/>
    <n v="4"/>
    <n v="625892"/>
    <d v="2022-05-08T00:00:00"/>
    <x v="5"/>
    <x v="36"/>
    <n v="0.17225940196484796"/>
  </r>
  <r>
    <n v="694"/>
    <n v="464"/>
    <n v="42"/>
    <n v="5"/>
    <n v="714800"/>
    <d v="2024-06-26T00:00:00"/>
    <x v="6"/>
    <x v="23"/>
    <n v="0.19672886140815557"/>
  </r>
  <r>
    <n v="695"/>
    <n v="125"/>
    <n v="3"/>
    <n v="3"/>
    <n v="266361"/>
    <d v="2023-02-21T00:00:00"/>
    <x v="2"/>
    <x v="3"/>
    <n v="7.3308472654641479E-2"/>
  </r>
  <r>
    <n v="696"/>
    <n v="469"/>
    <n v="8"/>
    <n v="4"/>
    <n v="280096"/>
    <d v="2022-06-10T00:00:00"/>
    <x v="2"/>
    <x v="44"/>
    <n v="7.708865020282421E-2"/>
  </r>
  <r>
    <n v="697"/>
    <n v="277"/>
    <n v="47"/>
    <n v="3"/>
    <n v="243603"/>
    <d v="2021-02-20T00:00:00"/>
    <x v="3"/>
    <x v="19"/>
    <n v="6.7044964781212815E-2"/>
  </r>
  <r>
    <n v="698"/>
    <n v="467"/>
    <n v="34"/>
    <n v="3"/>
    <n v="259845"/>
    <d v="2023-11-20T00:00:00"/>
    <x v="1"/>
    <x v="1"/>
    <n v="7.1515124500003066E-2"/>
  </r>
  <r>
    <n v="699"/>
    <n v="412"/>
    <n v="33"/>
    <n v="4"/>
    <n v="570824"/>
    <d v="2023-09-24T00:00:00"/>
    <x v="4"/>
    <x v="26"/>
    <n v="0.15710346332463487"/>
  </r>
  <r>
    <n v="700"/>
    <n v="23"/>
    <n v="19"/>
    <n v="2"/>
    <n v="224816"/>
    <d v="2022-10-19T00:00:00"/>
    <x v="5"/>
    <x v="9"/>
    <n v="6.1874364446468808E-2"/>
  </r>
  <r>
    <n v="701"/>
    <n v="264"/>
    <n v="6"/>
    <n v="1"/>
    <n v="163535"/>
    <d v="2021-12-09T00:00:00"/>
    <x v="2"/>
    <x v="35"/>
    <n v="4.5008469992141469E-2"/>
  </r>
  <r>
    <n v="702"/>
    <n v="396"/>
    <n v="35"/>
    <n v="5"/>
    <n v="281195"/>
    <d v="2021-01-16T00:00:00"/>
    <x v="1"/>
    <x v="17"/>
    <n v="7.7391119451128018E-2"/>
  </r>
  <r>
    <n v="703"/>
    <n v="321"/>
    <n v="5"/>
    <n v="2"/>
    <n v="274066"/>
    <d v="2024-07-13T00:00:00"/>
    <x v="2"/>
    <x v="33"/>
    <n v="7.5429060059719596E-2"/>
  </r>
  <r>
    <n v="704"/>
    <n v="397"/>
    <n v="14"/>
    <n v="4"/>
    <n v="649768"/>
    <d v="2021-08-01T00:00:00"/>
    <x v="0"/>
    <x v="15"/>
    <n v="0.17883060830925354"/>
  </r>
  <r>
    <n v="705"/>
    <n v="106"/>
    <n v="35"/>
    <n v="4"/>
    <n v="224956"/>
    <d v="2024-08-17T00:00:00"/>
    <x v="1"/>
    <x v="17"/>
    <n v="6.191289556090241E-2"/>
  </r>
  <r>
    <n v="706"/>
    <n v="419"/>
    <n v="5"/>
    <n v="2"/>
    <n v="274066"/>
    <d v="2021-02-18T00:00:00"/>
    <x v="2"/>
    <x v="33"/>
    <n v="7.5429060059719596E-2"/>
  </r>
  <r>
    <n v="707"/>
    <n v="236"/>
    <n v="46"/>
    <n v="3"/>
    <n v="466704"/>
    <d v="2021-03-19T00:00:00"/>
    <x v="3"/>
    <x v="4"/>
    <n v="0.12844732307586995"/>
  </r>
  <r>
    <n v="708"/>
    <n v="45"/>
    <n v="5"/>
    <n v="1"/>
    <n v="137033"/>
    <d v="2021-12-31T00:00:00"/>
    <x v="2"/>
    <x v="33"/>
    <n v="3.7714530029859798E-2"/>
  </r>
  <r>
    <n v="709"/>
    <n v="407"/>
    <n v="17"/>
    <n v="5"/>
    <n v="293465"/>
    <d v="2021-05-25T00:00:00"/>
    <x v="0"/>
    <x v="32"/>
    <n v="8.0768096408987661E-2"/>
  </r>
  <r>
    <n v="710"/>
    <n v="295"/>
    <n v="15"/>
    <n v="3"/>
    <n v="473184"/>
    <d v="2023-04-15T00:00:00"/>
    <x v="0"/>
    <x v="10"/>
    <n v="0.13023076322965402"/>
  </r>
  <r>
    <n v="711"/>
    <n v="199"/>
    <n v="29"/>
    <n v="4"/>
    <n v="435144"/>
    <d v="2023-06-06T00:00:00"/>
    <x v="4"/>
    <x v="46"/>
    <n v="0.11976130899355128"/>
  </r>
  <r>
    <n v="712"/>
    <n v="162"/>
    <n v="2"/>
    <n v="4"/>
    <n v="554440"/>
    <d v="2021-08-31T00:00:00"/>
    <x v="2"/>
    <x v="38"/>
    <n v="0.15259422204691911"/>
  </r>
  <r>
    <n v="713"/>
    <n v="274"/>
    <n v="1"/>
    <n v="5"/>
    <n v="160220"/>
    <d v="2021-05-10T00:00:00"/>
    <x v="2"/>
    <x v="43"/>
    <n v="4.4096108246802865E-2"/>
  </r>
  <r>
    <n v="714"/>
    <n v="388"/>
    <n v="48"/>
    <n v="5"/>
    <n v="271535"/>
    <d v="2021-04-04T00:00:00"/>
    <x v="3"/>
    <x v="12"/>
    <n v="7.4732472555209192E-2"/>
  </r>
  <r>
    <n v="715"/>
    <n v="359"/>
    <n v="5"/>
    <n v="3"/>
    <n v="411099"/>
    <d v="2023-10-27T00:00:00"/>
    <x v="2"/>
    <x v="33"/>
    <n v="0.11314359008957939"/>
  </r>
  <r>
    <n v="716"/>
    <n v="55"/>
    <n v="19"/>
    <n v="3"/>
    <n v="337224"/>
    <d v="2024-05-27T00:00:00"/>
    <x v="5"/>
    <x v="9"/>
    <n v="9.2811546669703218E-2"/>
  </r>
  <r>
    <n v="717"/>
    <n v="45"/>
    <n v="19"/>
    <n v="4"/>
    <n v="449632"/>
    <d v="2023-02-21T00:00:00"/>
    <x v="5"/>
    <x v="9"/>
    <n v="0.12374872889293762"/>
  </r>
  <r>
    <n v="718"/>
    <n v="203"/>
    <n v="43"/>
    <n v="1"/>
    <n v="97213"/>
    <d v="2023-08-29T00:00:00"/>
    <x v="6"/>
    <x v="25"/>
    <n v="2.6755180195958347E-2"/>
  </r>
  <r>
    <n v="719"/>
    <n v="81"/>
    <n v="35"/>
    <n v="2"/>
    <n v="112478"/>
    <d v="2021-10-07T00:00:00"/>
    <x v="1"/>
    <x v="17"/>
    <n v="3.0956447780451205E-2"/>
  </r>
  <r>
    <n v="720"/>
    <n v="383"/>
    <n v="26"/>
    <n v="5"/>
    <n v="693620"/>
    <d v="2022-08-28T00:00:00"/>
    <x v="7"/>
    <x v="37"/>
    <n v="0.19089965423884284"/>
  </r>
  <r>
    <n v="721"/>
    <n v="325"/>
    <n v="10"/>
    <n v="3"/>
    <n v="74745"/>
    <d v="2024-08-19T00:00:00"/>
    <x v="2"/>
    <x v="39"/>
    <n v="2.0571486773856448E-2"/>
  </r>
  <r>
    <n v="722"/>
    <n v="192"/>
    <n v="1"/>
    <n v="5"/>
    <n v="160220"/>
    <d v="2024-02-11T00:00:00"/>
    <x v="2"/>
    <x v="43"/>
    <n v="4.4096108246802865E-2"/>
  </r>
  <r>
    <n v="723"/>
    <n v="73"/>
    <n v="8"/>
    <n v="1"/>
    <n v="70024"/>
    <d v="2021-01-11T00:00:00"/>
    <x v="2"/>
    <x v="44"/>
    <n v="1.9272162550706053E-2"/>
  </r>
  <r>
    <n v="724"/>
    <n v="294"/>
    <n v="39"/>
    <n v="4"/>
    <n v="213656"/>
    <d v="2024-01-06T00:00:00"/>
    <x v="6"/>
    <x v="30"/>
    <n v="5.8802884181618477E-2"/>
  </r>
  <r>
    <n v="725"/>
    <n v="281"/>
    <n v="6"/>
    <n v="3"/>
    <n v="490605"/>
    <d v="2022-03-07T00:00:00"/>
    <x v="2"/>
    <x v="35"/>
    <n v="0.13502540997642443"/>
  </r>
  <r>
    <n v="726"/>
    <n v="384"/>
    <n v="48"/>
    <n v="3"/>
    <n v="162921"/>
    <d v="2022-03-10T00:00:00"/>
    <x v="3"/>
    <x v="12"/>
    <n v="4.4839483533125508E-2"/>
  </r>
  <r>
    <n v="727"/>
    <n v="212"/>
    <n v="42"/>
    <n v="5"/>
    <n v="714800"/>
    <d v="2021-10-19T00:00:00"/>
    <x v="6"/>
    <x v="23"/>
    <n v="0.19672886140815557"/>
  </r>
  <r>
    <n v="728"/>
    <n v="83"/>
    <n v="12"/>
    <n v="2"/>
    <n v="117454"/>
    <d v="2024-06-17T00:00:00"/>
    <x v="0"/>
    <x v="11"/>
    <n v="3.2325953676319956E-2"/>
  </r>
  <r>
    <n v="729"/>
    <n v="428"/>
    <n v="17"/>
    <n v="2"/>
    <n v="117386"/>
    <d v="2021-08-23T00:00:00"/>
    <x v="0"/>
    <x v="32"/>
    <n v="3.2307238563595062E-2"/>
  </r>
  <r>
    <n v="730"/>
    <n v="93"/>
    <n v="43"/>
    <n v="5"/>
    <n v="486065"/>
    <d v="2021-04-22T00:00:00"/>
    <x v="6"/>
    <x v="25"/>
    <n v="0.13377590097979175"/>
  </r>
  <r>
    <n v="731"/>
    <n v="436"/>
    <n v="36"/>
    <n v="4"/>
    <n v="641340"/>
    <d v="2024-08-13T00:00:00"/>
    <x v="1"/>
    <x v="27"/>
    <n v="0.17651103522035044"/>
  </r>
  <r>
    <n v="732"/>
    <n v="282"/>
    <n v="5"/>
    <n v="3"/>
    <n v="411099"/>
    <d v="2021-05-18T00:00:00"/>
    <x v="2"/>
    <x v="33"/>
    <n v="0.11314359008957939"/>
  </r>
  <r>
    <n v="733"/>
    <n v="129"/>
    <n v="7"/>
    <n v="2"/>
    <n v="220012"/>
    <d v="2024-04-04T00:00:00"/>
    <x v="2"/>
    <x v="8"/>
    <n v="6.0552196776904203E-2"/>
  </r>
  <r>
    <n v="734"/>
    <n v="250"/>
    <n v="22"/>
    <n v="3"/>
    <n v="197880"/>
    <d v="2021-09-20T00:00:00"/>
    <x v="5"/>
    <x v="16"/>
    <n v="5.4460978029442962E-2"/>
  </r>
  <r>
    <n v="735"/>
    <n v="344"/>
    <n v="42"/>
    <n v="2"/>
    <n v="285920"/>
    <d v="2021-07-24T00:00:00"/>
    <x v="6"/>
    <x v="23"/>
    <n v="7.8691544563262231E-2"/>
  </r>
  <r>
    <n v="736"/>
    <n v="146"/>
    <n v="40"/>
    <n v="1"/>
    <n v="25952"/>
    <d v="2022-02-01T00:00:00"/>
    <x v="6"/>
    <x v="47"/>
    <n v="7.1425677270067897E-3"/>
  </r>
  <r>
    <n v="737"/>
    <n v="163"/>
    <n v="32"/>
    <n v="4"/>
    <n v="576308"/>
    <d v="2022-11-04T00:00:00"/>
    <x v="4"/>
    <x v="45"/>
    <n v="0.15861278212144841"/>
  </r>
  <r>
    <n v="738"/>
    <n v="316"/>
    <n v="43"/>
    <n v="3"/>
    <n v="291639"/>
    <d v="2024-04-11T00:00:00"/>
    <x v="6"/>
    <x v="25"/>
    <n v="8.0265540587875051E-2"/>
  </r>
  <r>
    <n v="739"/>
    <n v="79"/>
    <n v="37"/>
    <n v="5"/>
    <n v="678700"/>
    <d v="2023-01-17T00:00:00"/>
    <x v="1"/>
    <x v="29"/>
    <n v="0.18679333832920425"/>
  </r>
  <r>
    <n v="740"/>
    <n v="414"/>
    <n v="21"/>
    <n v="4"/>
    <n v="458252"/>
    <d v="2021-12-12T00:00:00"/>
    <x v="5"/>
    <x v="20"/>
    <n v="0.12612114465306395"/>
  </r>
  <r>
    <n v="741"/>
    <n v="3"/>
    <n v="21"/>
    <n v="2"/>
    <n v="229126"/>
    <d v="2022-03-30T00:00:00"/>
    <x v="5"/>
    <x v="20"/>
    <n v="6.3060572326531977E-2"/>
  </r>
  <r>
    <n v="742"/>
    <n v="365"/>
    <n v="48"/>
    <n v="4"/>
    <n v="217228"/>
    <d v="2022-07-21T00:00:00"/>
    <x v="3"/>
    <x v="12"/>
    <n v="5.9785978044167347E-2"/>
  </r>
  <r>
    <n v="743"/>
    <n v="431"/>
    <n v="24"/>
    <n v="2"/>
    <n v="320622"/>
    <d v="2022-11-11T00:00:00"/>
    <x v="7"/>
    <x v="42"/>
    <n v="8.8242306942369411E-2"/>
  </r>
  <r>
    <n v="744"/>
    <n v="450"/>
    <n v="31"/>
    <n v="4"/>
    <n v="329812"/>
    <d v="2023-07-02T00:00:00"/>
    <x v="4"/>
    <x v="7"/>
    <n v="9.0771599382689708E-2"/>
  </r>
  <r>
    <n v="745"/>
    <n v="184"/>
    <n v="20"/>
    <n v="4"/>
    <n v="592480"/>
    <d v="2024-02-04T00:00:00"/>
    <x v="5"/>
    <x v="14"/>
    <n v="0.16306367628302185"/>
  </r>
  <r>
    <n v="746"/>
    <n v="56"/>
    <n v="12"/>
    <n v="5"/>
    <n v="293635"/>
    <d v="2021-06-17T00:00:00"/>
    <x v="0"/>
    <x v="11"/>
    <n v="8.0814884190799893E-2"/>
  </r>
  <r>
    <n v="747"/>
    <n v="431"/>
    <n v="18"/>
    <n v="2"/>
    <n v="156464"/>
    <d v="2024-01-09T00:00:00"/>
    <x v="0"/>
    <x v="18"/>
    <n v="4.3062373490998396E-2"/>
  </r>
  <r>
    <n v="748"/>
    <n v="101"/>
    <n v="17"/>
    <n v="1"/>
    <n v="58693"/>
    <d v="2021-06-04T00:00:00"/>
    <x v="0"/>
    <x v="32"/>
    <n v="1.6153619281797531E-2"/>
  </r>
  <r>
    <n v="749"/>
    <n v="457"/>
    <n v="2"/>
    <n v="5"/>
    <n v="693050"/>
    <d v="2024-07-17T00:00:00"/>
    <x v="2"/>
    <x v="38"/>
    <n v="0.19074277755864888"/>
  </r>
  <r>
    <n v="750"/>
    <n v="16"/>
    <n v="38"/>
    <n v="5"/>
    <n v="606525"/>
    <d v="2023-04-10T00:00:00"/>
    <x v="1"/>
    <x v="40"/>
    <n v="0.16692917272745042"/>
  </r>
  <r>
    <n v="751"/>
    <n v="394"/>
    <n v="38"/>
    <n v="2"/>
    <n v="242610"/>
    <d v="2021-03-17T00:00:00"/>
    <x v="1"/>
    <x v="40"/>
    <n v="6.677166909098016E-2"/>
  </r>
  <r>
    <n v="752"/>
    <n v="283"/>
    <n v="17"/>
    <n v="5"/>
    <n v="293465"/>
    <d v="2024-01-11T00:00:00"/>
    <x v="0"/>
    <x v="32"/>
    <n v="8.0768096408987661E-2"/>
  </r>
  <r>
    <n v="753"/>
    <n v="242"/>
    <n v="42"/>
    <n v="2"/>
    <n v="285920"/>
    <d v="2023-01-20T00:00:00"/>
    <x v="6"/>
    <x v="23"/>
    <n v="7.8691544563262231E-2"/>
  </r>
  <r>
    <n v="754"/>
    <n v="201"/>
    <n v="15"/>
    <n v="5"/>
    <n v="788640"/>
    <d v="2022-08-19T00:00:00"/>
    <x v="0"/>
    <x v="10"/>
    <n v="0.21705127204942337"/>
  </r>
  <r>
    <n v="755"/>
    <n v="69"/>
    <n v="30"/>
    <n v="5"/>
    <n v="521790"/>
    <d v="2023-11-12T00:00:00"/>
    <x v="4"/>
    <x v="24"/>
    <n v="0.14360821571651022"/>
  </r>
  <r>
    <n v="756"/>
    <n v="47"/>
    <n v="26"/>
    <n v="3"/>
    <n v="416172"/>
    <d v="2023-10-26T00:00:00"/>
    <x v="7"/>
    <x v="37"/>
    <n v="0.11453979254330571"/>
  </r>
  <r>
    <n v="757"/>
    <n v="6"/>
    <n v="43"/>
    <n v="2"/>
    <n v="194426"/>
    <d v="2024-06-11T00:00:00"/>
    <x v="6"/>
    <x v="25"/>
    <n v="5.3510360391916693E-2"/>
  </r>
  <r>
    <n v="758"/>
    <n v="351"/>
    <n v="11"/>
    <n v="5"/>
    <n v="507270"/>
    <d v="2021-10-15T00:00:00"/>
    <x v="0"/>
    <x v="6"/>
    <n v="0.13961198870525332"/>
  </r>
  <r>
    <n v="759"/>
    <n v="229"/>
    <n v="11"/>
    <n v="2"/>
    <n v="202908"/>
    <d v="2024-03-05T00:00:00"/>
    <x v="0"/>
    <x v="6"/>
    <n v="5.5844795482101327E-2"/>
  </r>
  <r>
    <n v="760"/>
    <n v="290"/>
    <n v="43"/>
    <n v="2"/>
    <n v="194426"/>
    <d v="2023-09-18T00:00:00"/>
    <x v="6"/>
    <x v="25"/>
    <n v="5.3510360391916693E-2"/>
  </r>
  <r>
    <n v="761"/>
    <n v="184"/>
    <n v="3"/>
    <n v="2"/>
    <n v="177574"/>
    <d v="2023-09-26T00:00:00"/>
    <x v="2"/>
    <x v="3"/>
    <n v="4.8872315103094324E-2"/>
  </r>
  <r>
    <n v="762"/>
    <n v="119"/>
    <n v="5"/>
    <n v="3"/>
    <n v="411099"/>
    <d v="2023-01-27T00:00:00"/>
    <x v="2"/>
    <x v="33"/>
    <n v="0.11314359008957939"/>
  </r>
  <r>
    <n v="763"/>
    <n v="120"/>
    <n v="3"/>
    <n v="2"/>
    <n v="177574"/>
    <d v="2023-11-27T00:00:00"/>
    <x v="2"/>
    <x v="3"/>
    <n v="4.8872315103094324E-2"/>
  </r>
  <r>
    <n v="764"/>
    <n v="465"/>
    <n v="24"/>
    <n v="4"/>
    <n v="641244"/>
    <d v="2023-08-20T00:00:00"/>
    <x v="7"/>
    <x v="42"/>
    <n v="0.17648461388473882"/>
  </r>
  <r>
    <n v="765"/>
    <n v="470"/>
    <n v="30"/>
    <n v="1"/>
    <n v="104358"/>
    <d v="2021-03-23T00:00:00"/>
    <x v="4"/>
    <x v="24"/>
    <n v="2.8721643143302042E-2"/>
  </r>
  <r>
    <n v="766"/>
    <n v="333"/>
    <n v="21"/>
    <n v="1"/>
    <n v="114563"/>
    <d v="2023-12-04T00:00:00"/>
    <x v="5"/>
    <x v="20"/>
    <n v="3.1530286163265989E-2"/>
  </r>
  <r>
    <n v="767"/>
    <n v="325"/>
    <n v="18"/>
    <n v="3"/>
    <n v="234696"/>
    <d v="2024-03-31T00:00:00"/>
    <x v="0"/>
    <x v="18"/>
    <n v="6.4593560236497594E-2"/>
  </r>
  <r>
    <n v="768"/>
    <n v="279"/>
    <n v="37"/>
    <n v="2"/>
    <n v="271480"/>
    <d v="2023-02-11T00:00:00"/>
    <x v="1"/>
    <x v="29"/>
    <n v="7.4717335331681692E-2"/>
  </r>
  <r>
    <n v="769"/>
    <n v="335"/>
    <n v="25"/>
    <n v="3"/>
    <n v="284370"/>
    <d v="2024-04-18T00:00:00"/>
    <x v="7"/>
    <x v="22"/>
    <n v="7.8264950082033019E-2"/>
  </r>
  <r>
    <n v="770"/>
    <n v="335"/>
    <n v="5"/>
    <n v="5"/>
    <n v="685165"/>
    <d v="2022-05-31T00:00:00"/>
    <x v="2"/>
    <x v="33"/>
    <n v="0.18857265014929897"/>
  </r>
  <r>
    <n v="771"/>
    <n v="193"/>
    <n v="15"/>
    <n v="5"/>
    <n v="788640"/>
    <d v="2023-04-12T00:00:00"/>
    <x v="0"/>
    <x v="10"/>
    <n v="0.21705127204942337"/>
  </r>
  <r>
    <n v="772"/>
    <n v="181"/>
    <n v="23"/>
    <n v="4"/>
    <n v="625892"/>
    <d v="2023-09-15T00:00:00"/>
    <x v="5"/>
    <x v="36"/>
    <n v="0.17225940196484796"/>
  </r>
  <r>
    <n v="773"/>
    <n v="455"/>
    <n v="39"/>
    <n v="1"/>
    <n v="53414"/>
    <d v="2023-10-25T00:00:00"/>
    <x v="6"/>
    <x v="30"/>
    <n v="1.4700721045404619E-2"/>
  </r>
  <r>
    <n v="774"/>
    <n v="452"/>
    <n v="9"/>
    <n v="4"/>
    <n v="162236"/>
    <d v="2021-12-06T00:00:00"/>
    <x v="2"/>
    <x v="5"/>
    <n v="4.4650956294646792E-2"/>
  </r>
  <r>
    <n v="775"/>
    <n v="118"/>
    <n v="5"/>
    <n v="5"/>
    <n v="685165"/>
    <d v="2024-08-10T00:00:00"/>
    <x v="2"/>
    <x v="33"/>
    <n v="0.18857265014929897"/>
  </r>
  <r>
    <n v="776"/>
    <n v="144"/>
    <n v="14"/>
    <n v="2"/>
    <n v="324884"/>
    <d v="2022-01-18T00:00:00"/>
    <x v="0"/>
    <x v="15"/>
    <n v="8.9415304154626771E-2"/>
  </r>
  <r>
    <n v="777"/>
    <n v="81"/>
    <n v="24"/>
    <n v="5"/>
    <n v="801555"/>
    <d v="2021-08-31T00:00:00"/>
    <x v="7"/>
    <x v="42"/>
    <n v="0.22060576735592352"/>
  </r>
  <r>
    <n v="778"/>
    <n v="339"/>
    <n v="15"/>
    <n v="4"/>
    <n v="630912"/>
    <d v="2022-11-08T00:00:00"/>
    <x v="0"/>
    <x v="10"/>
    <n v="0.17364101763953868"/>
  </r>
  <r>
    <n v="779"/>
    <n v="369"/>
    <n v="8"/>
    <n v="4"/>
    <n v="280096"/>
    <d v="2023-09-08T00:00:00"/>
    <x v="2"/>
    <x v="44"/>
    <n v="7.708865020282421E-2"/>
  </r>
  <r>
    <n v="780"/>
    <n v="246"/>
    <n v="14"/>
    <n v="5"/>
    <n v="812210"/>
    <d v="2021-11-27T00:00:00"/>
    <x v="0"/>
    <x v="15"/>
    <n v="0.22353826038656693"/>
  </r>
  <r>
    <n v="781"/>
    <n v="332"/>
    <n v="27"/>
    <n v="1"/>
    <n v="79265"/>
    <d v="2022-05-15T00:00:00"/>
    <x v="7"/>
    <x v="34"/>
    <n v="2.1815491325570022E-2"/>
  </r>
  <r>
    <n v="782"/>
    <n v="23"/>
    <n v="9"/>
    <n v="5"/>
    <n v="202795"/>
    <d v="2024-04-28T00:00:00"/>
    <x v="2"/>
    <x v="5"/>
    <n v="5.5813695368308498E-2"/>
  </r>
  <r>
    <n v="783"/>
    <n v="83"/>
    <n v="9"/>
    <n v="5"/>
    <n v="202795"/>
    <d v="2021-03-22T00:00:00"/>
    <x v="2"/>
    <x v="5"/>
    <n v="5.5813695368308498E-2"/>
  </r>
  <r>
    <n v="784"/>
    <n v="457"/>
    <n v="37"/>
    <n v="2"/>
    <n v="271480"/>
    <d v="2021-04-25T00:00:00"/>
    <x v="1"/>
    <x v="29"/>
    <n v="7.4717335331681692E-2"/>
  </r>
  <r>
    <n v="785"/>
    <n v="86"/>
    <n v="17"/>
    <n v="2"/>
    <n v="117386"/>
    <d v="2023-11-25T00:00:00"/>
    <x v="0"/>
    <x v="32"/>
    <n v="3.2307238563595062E-2"/>
  </r>
  <r>
    <n v="786"/>
    <n v="208"/>
    <n v="39"/>
    <n v="5"/>
    <n v="267070"/>
    <d v="2024-07-29T00:00:00"/>
    <x v="6"/>
    <x v="30"/>
    <n v="7.3503605227023094E-2"/>
  </r>
  <r>
    <n v="787"/>
    <n v="10"/>
    <n v="47"/>
    <n v="3"/>
    <n v="243603"/>
    <d v="2021-06-25T00:00:00"/>
    <x v="3"/>
    <x v="19"/>
    <n v="6.7044964781212815E-2"/>
  </r>
  <r>
    <n v="788"/>
    <n v="111"/>
    <n v="29"/>
    <n v="5"/>
    <n v="543930"/>
    <d v="2023-08-24T00:00:00"/>
    <x v="4"/>
    <x v="46"/>
    <n v="0.14970163624193908"/>
  </r>
  <r>
    <n v="789"/>
    <n v="445"/>
    <n v="31"/>
    <n v="2"/>
    <n v="164906"/>
    <d v="2022-03-26T00:00:00"/>
    <x v="4"/>
    <x v="7"/>
    <n v="4.5385799691344854E-2"/>
  </r>
  <r>
    <n v="790"/>
    <n v="426"/>
    <n v="27"/>
    <n v="5"/>
    <n v="396325"/>
    <d v="2021-10-20T00:00:00"/>
    <x v="7"/>
    <x v="34"/>
    <n v="0.10907745662785012"/>
  </r>
  <r>
    <n v="791"/>
    <n v="407"/>
    <n v="38"/>
    <n v="2"/>
    <n v="242610"/>
    <d v="2024-06-30T00:00:00"/>
    <x v="1"/>
    <x v="40"/>
    <n v="6.677166909098016E-2"/>
  </r>
  <r>
    <n v="792"/>
    <n v="338"/>
    <n v="33"/>
    <n v="3"/>
    <n v="428118"/>
    <d v="2021-12-10T00:00:00"/>
    <x v="4"/>
    <x v="26"/>
    <n v="0.11782759749347615"/>
  </r>
  <r>
    <n v="793"/>
    <n v="371"/>
    <n v="44"/>
    <n v="3"/>
    <n v="414294"/>
    <d v="2023-07-18T00:00:00"/>
    <x v="3"/>
    <x v="31"/>
    <n v="0.11402292516540348"/>
  </r>
  <r>
    <n v="794"/>
    <n v="306"/>
    <n v="38"/>
    <n v="1"/>
    <n v="121305"/>
    <d v="2022-04-16T00:00:00"/>
    <x v="1"/>
    <x v="40"/>
    <n v="3.338583454549008E-2"/>
  </r>
  <r>
    <n v="795"/>
    <n v="194"/>
    <n v="25"/>
    <n v="2"/>
    <n v="189580"/>
    <d v="2021-08-11T00:00:00"/>
    <x v="7"/>
    <x v="22"/>
    <n v="5.217663338802201E-2"/>
  </r>
  <r>
    <n v="796"/>
    <n v="9"/>
    <n v="13"/>
    <n v="5"/>
    <n v="361975"/>
    <d v="2023-10-30T00:00:00"/>
    <x v="0"/>
    <x v="13"/>
    <n v="9.9623572479318842E-2"/>
  </r>
  <r>
    <n v="797"/>
    <n v="351"/>
    <n v="27"/>
    <n v="2"/>
    <n v="158530"/>
    <d v="2024-05-25T00:00:00"/>
    <x v="7"/>
    <x v="34"/>
    <n v="4.3630982651140043E-2"/>
  </r>
  <r>
    <n v="798"/>
    <n v="50"/>
    <n v="12"/>
    <n v="4"/>
    <n v="234908"/>
    <d v="2024-06-13T00:00:00"/>
    <x v="0"/>
    <x v="11"/>
    <n v="6.4651907352639912E-2"/>
  </r>
  <r>
    <n v="799"/>
    <n v="308"/>
    <n v="3"/>
    <n v="5"/>
    <n v="443935"/>
    <d v="2023-10-28T00:00:00"/>
    <x v="2"/>
    <x v="3"/>
    <n v="0.12218078775773579"/>
  </r>
  <r>
    <n v="800"/>
    <n v="386"/>
    <n v="8"/>
    <n v="1"/>
    <n v="70024"/>
    <d v="2023-09-15T00:00:00"/>
    <x v="2"/>
    <x v="44"/>
    <n v="1.9272162550706053E-2"/>
  </r>
  <r>
    <n v="801"/>
    <n v="338"/>
    <n v="9"/>
    <n v="5"/>
    <n v="202795"/>
    <d v="2024-01-10T00:00:00"/>
    <x v="2"/>
    <x v="5"/>
    <n v="5.5813695368308498E-2"/>
  </r>
  <r>
    <n v="802"/>
    <n v="424"/>
    <n v="1"/>
    <n v="4"/>
    <n v="128176"/>
    <d v="2023-12-06T00:00:00"/>
    <x v="2"/>
    <x v="43"/>
    <n v="3.527688659744229E-2"/>
  </r>
  <r>
    <n v="803"/>
    <n v="216"/>
    <n v="24"/>
    <n v="1"/>
    <n v="160311"/>
    <d v="2023-12-22T00:00:00"/>
    <x v="7"/>
    <x v="42"/>
    <n v="4.4121153471184706E-2"/>
  </r>
  <r>
    <n v="804"/>
    <n v="220"/>
    <n v="15"/>
    <n v="4"/>
    <n v="630912"/>
    <d v="2023-02-20T00:00:00"/>
    <x v="0"/>
    <x v="10"/>
    <n v="0.17364101763953868"/>
  </r>
  <r>
    <n v="805"/>
    <n v="180"/>
    <n v="38"/>
    <n v="5"/>
    <n v="606525"/>
    <d v="2021-07-20T00:00:00"/>
    <x v="1"/>
    <x v="40"/>
    <n v="0.16692917272745042"/>
  </r>
  <r>
    <n v="806"/>
    <n v="218"/>
    <n v="9"/>
    <n v="3"/>
    <n v="121677"/>
    <d v="2023-09-05T00:00:00"/>
    <x v="2"/>
    <x v="5"/>
    <n v="3.3488217220985099E-2"/>
  </r>
  <r>
    <n v="807"/>
    <n v="393"/>
    <n v="15"/>
    <n v="1"/>
    <n v="157728"/>
    <d v="2022-08-04T00:00:00"/>
    <x v="0"/>
    <x v="10"/>
    <n v="4.341025440988467E-2"/>
  </r>
  <r>
    <n v="808"/>
    <n v="307"/>
    <n v="35"/>
    <n v="4"/>
    <n v="224956"/>
    <d v="2022-06-12T00:00:00"/>
    <x v="1"/>
    <x v="17"/>
    <n v="6.191289556090241E-2"/>
  </r>
  <r>
    <n v="809"/>
    <n v="97"/>
    <n v="1"/>
    <n v="1"/>
    <n v="32044"/>
    <d v="2024-03-29T00:00:00"/>
    <x v="2"/>
    <x v="43"/>
    <n v="8.8192216493605726E-3"/>
  </r>
  <r>
    <n v="810"/>
    <n v="268"/>
    <n v="8"/>
    <n v="5"/>
    <n v="350120"/>
    <d v="2021-01-15T00:00:00"/>
    <x v="2"/>
    <x v="44"/>
    <n v="9.636081275353027E-2"/>
  </r>
  <r>
    <n v="811"/>
    <n v="193"/>
    <n v="42"/>
    <n v="2"/>
    <n v="285920"/>
    <d v="2022-10-09T00:00:00"/>
    <x v="6"/>
    <x v="23"/>
    <n v="7.8691544563262231E-2"/>
  </r>
  <r>
    <n v="812"/>
    <n v="210"/>
    <n v="24"/>
    <n v="1"/>
    <n v="160311"/>
    <d v="2021-11-13T00:00:00"/>
    <x v="7"/>
    <x v="42"/>
    <n v="4.4121153471184706E-2"/>
  </r>
  <r>
    <n v="813"/>
    <n v="219"/>
    <n v="42"/>
    <n v="5"/>
    <n v="714800"/>
    <d v="2022-06-04T00:00:00"/>
    <x v="6"/>
    <x v="23"/>
    <n v="0.19672886140815557"/>
  </r>
  <r>
    <n v="814"/>
    <n v="134"/>
    <n v="35"/>
    <n v="4"/>
    <n v="224956"/>
    <d v="2024-03-02T00:00:00"/>
    <x v="1"/>
    <x v="17"/>
    <n v="6.191289556090241E-2"/>
  </r>
  <r>
    <n v="815"/>
    <n v="188"/>
    <n v="40"/>
    <n v="3"/>
    <n v="77856"/>
    <d v="2023-03-25T00:00:00"/>
    <x v="6"/>
    <x v="47"/>
    <n v="2.1427703181020368E-2"/>
  </r>
  <r>
    <n v="816"/>
    <n v="387"/>
    <n v="14"/>
    <n v="4"/>
    <n v="649768"/>
    <d v="2024-02-05T00:00:00"/>
    <x v="0"/>
    <x v="15"/>
    <n v="0.17883060830925354"/>
  </r>
  <r>
    <n v="817"/>
    <n v="402"/>
    <n v="36"/>
    <n v="4"/>
    <n v="641340"/>
    <d v="2022-01-02T00:00:00"/>
    <x v="1"/>
    <x v="27"/>
    <n v="0.17651103522035044"/>
  </r>
  <r>
    <n v="818"/>
    <n v="190"/>
    <n v="36"/>
    <n v="5"/>
    <n v="801675"/>
    <d v="2023-09-18T00:00:00"/>
    <x v="1"/>
    <x v="27"/>
    <n v="0.22063879402543807"/>
  </r>
  <r>
    <n v="819"/>
    <n v="130"/>
    <n v="20"/>
    <n v="5"/>
    <n v="740600"/>
    <d v="2022-12-07T00:00:00"/>
    <x v="5"/>
    <x v="14"/>
    <n v="0.20382959535377729"/>
  </r>
  <r>
    <n v="820"/>
    <n v="397"/>
    <n v="46"/>
    <n v="4"/>
    <n v="622272"/>
    <d v="2021-10-10T00:00:00"/>
    <x v="3"/>
    <x v="4"/>
    <n v="0.17126309743449325"/>
  </r>
  <r>
    <n v="821"/>
    <n v="438"/>
    <n v="43"/>
    <n v="1"/>
    <n v="97213"/>
    <d v="2022-04-16T00:00:00"/>
    <x v="6"/>
    <x v="25"/>
    <n v="2.6755180195958347E-2"/>
  </r>
  <r>
    <n v="822"/>
    <n v="229"/>
    <n v="45"/>
    <n v="2"/>
    <n v="171200"/>
    <d v="2021-07-25T00:00:00"/>
    <x v="3"/>
    <x v="28"/>
    <n v="4.7118048507381417E-2"/>
  </r>
  <r>
    <n v="823"/>
    <n v="110"/>
    <n v="33"/>
    <n v="4"/>
    <n v="570824"/>
    <d v="2022-11-25T00:00:00"/>
    <x v="4"/>
    <x v="26"/>
    <n v="0.15710346332463487"/>
  </r>
  <r>
    <n v="824"/>
    <n v="411"/>
    <n v="36"/>
    <n v="5"/>
    <n v="801675"/>
    <d v="2021-04-17T00:00:00"/>
    <x v="1"/>
    <x v="27"/>
    <n v="0.22063879402543807"/>
  </r>
  <r>
    <n v="825"/>
    <n v="83"/>
    <n v="25"/>
    <n v="1"/>
    <n v="94790"/>
    <d v="2021-07-06T00:00:00"/>
    <x v="7"/>
    <x v="22"/>
    <n v="2.6088316694011005E-2"/>
  </r>
  <r>
    <n v="826"/>
    <n v="422"/>
    <n v="10"/>
    <n v="4"/>
    <n v="99660"/>
    <d v="2024-05-14T00:00:00"/>
    <x v="2"/>
    <x v="39"/>
    <n v="2.74286490318086E-2"/>
  </r>
  <r>
    <n v="827"/>
    <n v="223"/>
    <n v="6"/>
    <n v="1"/>
    <n v="163535"/>
    <d v="2022-06-23T00:00:00"/>
    <x v="2"/>
    <x v="35"/>
    <n v="4.5008469992141469E-2"/>
  </r>
  <r>
    <n v="828"/>
    <n v="114"/>
    <n v="24"/>
    <n v="1"/>
    <n v="160311"/>
    <d v="2024-06-01T00:00:00"/>
    <x v="7"/>
    <x v="42"/>
    <n v="4.4121153471184706E-2"/>
  </r>
  <r>
    <n v="829"/>
    <n v="20"/>
    <n v="47"/>
    <n v="4"/>
    <n v="324804"/>
    <d v="2023-04-01T00:00:00"/>
    <x v="3"/>
    <x v="19"/>
    <n v="8.939328637495042E-2"/>
  </r>
  <r>
    <n v="830"/>
    <n v="315"/>
    <n v="42"/>
    <n v="5"/>
    <n v="714800"/>
    <d v="2022-08-10T00:00:00"/>
    <x v="6"/>
    <x v="23"/>
    <n v="0.19672886140815557"/>
  </r>
  <r>
    <n v="831"/>
    <n v="365"/>
    <n v="39"/>
    <n v="1"/>
    <n v="53414"/>
    <d v="2021-12-25T00:00:00"/>
    <x v="6"/>
    <x v="30"/>
    <n v="1.4700721045404619E-2"/>
  </r>
  <r>
    <n v="832"/>
    <n v="328"/>
    <n v="32"/>
    <n v="4"/>
    <n v="576308"/>
    <d v="2021-01-22T00:00:00"/>
    <x v="4"/>
    <x v="45"/>
    <n v="0.15861278212144841"/>
  </r>
  <r>
    <n v="833"/>
    <n v="104"/>
    <n v="43"/>
    <n v="5"/>
    <n v="486065"/>
    <d v="2022-08-09T00:00:00"/>
    <x v="6"/>
    <x v="25"/>
    <n v="0.13377590097979175"/>
  </r>
  <r>
    <n v="834"/>
    <n v="100"/>
    <n v="3"/>
    <n v="5"/>
    <n v="443935"/>
    <d v="2023-11-12T00:00:00"/>
    <x v="2"/>
    <x v="3"/>
    <n v="0.12218078775773579"/>
  </r>
  <r>
    <n v="835"/>
    <n v="265"/>
    <n v="45"/>
    <n v="2"/>
    <n v="171200"/>
    <d v="2024-06-13T00:00:00"/>
    <x v="3"/>
    <x v="28"/>
    <n v="4.7118048507381417E-2"/>
  </r>
  <r>
    <n v="836"/>
    <n v="87"/>
    <n v="44"/>
    <n v="1"/>
    <n v="138098"/>
    <d v="2023-01-07T00:00:00"/>
    <x v="3"/>
    <x v="31"/>
    <n v="3.8007641721801155E-2"/>
  </r>
  <r>
    <n v="837"/>
    <n v="123"/>
    <n v="42"/>
    <n v="1"/>
    <n v="142960"/>
    <d v="2021-11-19T00:00:00"/>
    <x v="6"/>
    <x v="23"/>
    <n v="3.9345772281631115E-2"/>
  </r>
  <r>
    <n v="838"/>
    <n v="45"/>
    <n v="18"/>
    <n v="4"/>
    <n v="312928"/>
    <d v="2022-12-25T00:00:00"/>
    <x v="0"/>
    <x v="18"/>
    <n v="8.6124746981996791E-2"/>
  </r>
  <r>
    <n v="839"/>
    <n v="343"/>
    <n v="26"/>
    <n v="4"/>
    <n v="554896"/>
    <d v="2024-04-15T00:00:00"/>
    <x v="7"/>
    <x v="37"/>
    <n v="0.15271972339107429"/>
  </r>
  <r>
    <n v="840"/>
    <n v="103"/>
    <n v="34"/>
    <n v="1"/>
    <n v="86615"/>
    <d v="2021-05-21T00:00:00"/>
    <x v="1"/>
    <x v="1"/>
    <n v="2.3838374833334352E-2"/>
  </r>
  <r>
    <n v="841"/>
    <n v="471"/>
    <n v="6"/>
    <n v="5"/>
    <n v="817675"/>
    <d v="2022-08-06T00:00:00"/>
    <x v="2"/>
    <x v="35"/>
    <n v="0.22504234996070732"/>
  </r>
  <r>
    <n v="842"/>
    <n v="372"/>
    <n v="36"/>
    <n v="5"/>
    <n v="801675"/>
    <d v="2022-12-14T00:00:00"/>
    <x v="1"/>
    <x v="27"/>
    <n v="0.22063879402543807"/>
  </r>
  <r>
    <n v="843"/>
    <n v="178"/>
    <n v="18"/>
    <n v="2"/>
    <n v="156464"/>
    <d v="2024-05-26T00:00:00"/>
    <x v="0"/>
    <x v="18"/>
    <n v="4.3062373490998396E-2"/>
  </r>
  <r>
    <n v="844"/>
    <n v="100"/>
    <n v="30"/>
    <n v="4"/>
    <n v="417432"/>
    <d v="2024-03-23T00:00:00"/>
    <x v="4"/>
    <x v="24"/>
    <n v="0.11488657257320817"/>
  </r>
  <r>
    <n v="845"/>
    <n v="3"/>
    <n v="17"/>
    <n v="2"/>
    <n v="117386"/>
    <d v="2023-04-14T00:00:00"/>
    <x v="0"/>
    <x v="32"/>
    <n v="3.2307238563595062E-2"/>
  </r>
  <r>
    <n v="846"/>
    <n v="260"/>
    <n v="7"/>
    <n v="5"/>
    <n v="550030"/>
    <d v="2021-05-29T00:00:00"/>
    <x v="2"/>
    <x v="8"/>
    <n v="0.1513804919422605"/>
  </r>
  <r>
    <n v="847"/>
    <n v="258"/>
    <n v="19"/>
    <n v="3"/>
    <n v="337224"/>
    <d v="2021-08-28T00:00:00"/>
    <x v="5"/>
    <x v="9"/>
    <n v="9.2811546669703218E-2"/>
  </r>
  <r>
    <n v="848"/>
    <n v="412"/>
    <n v="33"/>
    <n v="3"/>
    <n v="428118"/>
    <d v="2024-01-07T00:00:00"/>
    <x v="4"/>
    <x v="26"/>
    <n v="0.11782759749347615"/>
  </r>
  <r>
    <n v="849"/>
    <n v="417"/>
    <n v="37"/>
    <n v="3"/>
    <n v="407220"/>
    <d v="2023-06-26T00:00:00"/>
    <x v="1"/>
    <x v="29"/>
    <n v="0.11207600299752253"/>
  </r>
  <r>
    <n v="850"/>
    <n v="194"/>
    <n v="37"/>
    <n v="4"/>
    <n v="542960"/>
    <d v="2022-05-14T00:00:00"/>
    <x v="1"/>
    <x v="29"/>
    <n v="0.14943467066336338"/>
  </r>
  <r>
    <n v="851"/>
    <n v="388"/>
    <n v="22"/>
    <n v="4"/>
    <n v="263840"/>
    <d v="2023-08-02T00:00:00"/>
    <x v="5"/>
    <x v="16"/>
    <n v="7.2614637372590607E-2"/>
  </r>
  <r>
    <n v="852"/>
    <n v="460"/>
    <n v="38"/>
    <n v="1"/>
    <n v="121305"/>
    <d v="2023-09-15T00:00:00"/>
    <x v="1"/>
    <x v="40"/>
    <n v="3.338583454549008E-2"/>
  </r>
  <r>
    <n v="853"/>
    <n v="60"/>
    <n v="17"/>
    <n v="1"/>
    <n v="58693"/>
    <d v="2023-02-23T00:00:00"/>
    <x v="0"/>
    <x v="32"/>
    <n v="1.6153619281797531E-2"/>
  </r>
  <r>
    <n v="854"/>
    <n v="325"/>
    <n v="15"/>
    <n v="2"/>
    <n v="315456"/>
    <d v="2022-10-09T00:00:00"/>
    <x v="0"/>
    <x v="10"/>
    <n v="8.682050881976934E-2"/>
  </r>
  <r>
    <n v="855"/>
    <n v="212"/>
    <n v="23"/>
    <n v="5"/>
    <n v="782365"/>
    <d v="2024-01-03T00:00:00"/>
    <x v="5"/>
    <x v="36"/>
    <n v="0.21532425245605996"/>
  </r>
  <r>
    <n v="856"/>
    <n v="5"/>
    <n v="45"/>
    <n v="3"/>
    <n v="256800"/>
    <d v="2022-05-24T00:00:00"/>
    <x v="3"/>
    <x v="28"/>
    <n v="7.0677072761072129E-2"/>
  </r>
  <r>
    <n v="857"/>
    <n v="148"/>
    <n v="6"/>
    <n v="4"/>
    <n v="654140"/>
    <d v="2022-12-02T00:00:00"/>
    <x v="2"/>
    <x v="35"/>
    <n v="0.18003387996856587"/>
  </r>
  <r>
    <n v="858"/>
    <n v="39"/>
    <n v="36"/>
    <n v="2"/>
    <n v="320670"/>
    <d v="2023-09-03T00:00:00"/>
    <x v="1"/>
    <x v="27"/>
    <n v="8.8255517610175221E-2"/>
  </r>
  <r>
    <n v="859"/>
    <n v="161"/>
    <n v="23"/>
    <n v="2"/>
    <n v="312946"/>
    <d v="2024-03-20T00:00:00"/>
    <x v="5"/>
    <x v="36"/>
    <n v="8.6129700982423979E-2"/>
  </r>
  <r>
    <n v="860"/>
    <n v="138"/>
    <n v="12"/>
    <n v="2"/>
    <n v="117454"/>
    <d v="2023-10-19T00:00:00"/>
    <x v="0"/>
    <x v="11"/>
    <n v="3.2325953676319956E-2"/>
  </r>
  <r>
    <n v="861"/>
    <n v="378"/>
    <n v="13"/>
    <n v="2"/>
    <n v="144790"/>
    <d v="2022-05-11T00:00:00"/>
    <x v="0"/>
    <x v="13"/>
    <n v="3.984942899172754E-2"/>
  </r>
  <r>
    <n v="862"/>
    <n v="447"/>
    <n v="17"/>
    <n v="2"/>
    <n v="117386"/>
    <d v="2022-04-15T00:00:00"/>
    <x v="0"/>
    <x v="32"/>
    <n v="3.2307238563595062E-2"/>
  </r>
  <r>
    <n v="863"/>
    <n v="104"/>
    <n v="16"/>
    <n v="5"/>
    <n v="224760"/>
    <d v="2022-12-31T00:00:00"/>
    <x v="0"/>
    <x v="0"/>
    <n v="6.1858952000695362E-2"/>
  </r>
  <r>
    <n v="864"/>
    <n v="80"/>
    <n v="7"/>
    <n v="1"/>
    <n v="110006"/>
    <d v="2021-06-10T00:00:00"/>
    <x v="2"/>
    <x v="8"/>
    <n v="3.0276098388452102E-2"/>
  </r>
  <r>
    <n v="865"/>
    <n v="347"/>
    <n v="43"/>
    <n v="4"/>
    <n v="388852"/>
    <d v="2024-06-11T00:00:00"/>
    <x v="6"/>
    <x v="25"/>
    <n v="0.10702072078383339"/>
  </r>
  <r>
    <n v="866"/>
    <n v="4"/>
    <n v="35"/>
    <n v="1"/>
    <n v="56239"/>
    <d v="2023-09-15T00:00:00"/>
    <x v="1"/>
    <x v="17"/>
    <n v="1.5478223890225603E-2"/>
  </r>
  <r>
    <n v="867"/>
    <n v="191"/>
    <n v="40"/>
    <n v="3"/>
    <n v="77856"/>
    <d v="2023-10-06T00:00:00"/>
    <x v="6"/>
    <x v="47"/>
    <n v="2.1427703181020368E-2"/>
  </r>
  <r>
    <n v="868"/>
    <n v="460"/>
    <n v="37"/>
    <n v="3"/>
    <n v="407220"/>
    <d v="2023-10-03T00:00:00"/>
    <x v="1"/>
    <x v="29"/>
    <n v="0.11207600299752253"/>
  </r>
  <r>
    <n v="869"/>
    <n v="94"/>
    <n v="33"/>
    <n v="3"/>
    <n v="428118"/>
    <d v="2023-03-26T00:00:00"/>
    <x v="4"/>
    <x v="26"/>
    <n v="0.11782759749347615"/>
  </r>
  <r>
    <n v="870"/>
    <n v="114"/>
    <n v="37"/>
    <n v="2"/>
    <n v="271480"/>
    <d v="2021-04-21T00:00:00"/>
    <x v="1"/>
    <x v="29"/>
    <n v="7.4717335331681692E-2"/>
  </r>
  <r>
    <n v="871"/>
    <n v="270"/>
    <n v="28"/>
    <n v="4"/>
    <n v="364468"/>
    <d v="2024-01-13T00:00:00"/>
    <x v="7"/>
    <x v="41"/>
    <n v="0.100309701538483"/>
  </r>
  <r>
    <n v="872"/>
    <n v="17"/>
    <n v="33"/>
    <n v="3"/>
    <n v="428118"/>
    <d v="2023-03-18T00:00:00"/>
    <x v="4"/>
    <x v="26"/>
    <n v="0.11782759749347615"/>
  </r>
  <r>
    <n v="873"/>
    <n v="441"/>
    <n v="44"/>
    <n v="2"/>
    <n v="276196"/>
    <d v="2023-07-26T00:00:00"/>
    <x v="3"/>
    <x v="31"/>
    <n v="7.6015283443602311E-2"/>
  </r>
  <r>
    <n v="874"/>
    <n v="62"/>
    <n v="45"/>
    <n v="5"/>
    <n v="428000"/>
    <d v="2023-08-01T00:00:00"/>
    <x v="3"/>
    <x v="28"/>
    <n v="0.11779512126845354"/>
  </r>
  <r>
    <n v="875"/>
    <n v="162"/>
    <n v="45"/>
    <n v="1"/>
    <n v="85600"/>
    <d v="2021-01-25T00:00:00"/>
    <x v="3"/>
    <x v="28"/>
    <n v="2.3559024253690709E-2"/>
  </r>
  <r>
    <n v="876"/>
    <n v="346"/>
    <n v="14"/>
    <n v="4"/>
    <n v="649768"/>
    <d v="2024-04-04T00:00:00"/>
    <x v="0"/>
    <x v="15"/>
    <n v="0.17883060830925354"/>
  </r>
  <r>
    <n v="877"/>
    <n v="52"/>
    <n v="21"/>
    <n v="3"/>
    <n v="343689"/>
    <d v="2024-06-08T00:00:00"/>
    <x v="5"/>
    <x v="20"/>
    <n v="9.4590858489797966E-2"/>
  </r>
  <r>
    <n v="878"/>
    <n v="442"/>
    <n v="17"/>
    <n v="2"/>
    <n v="117386"/>
    <d v="2024-01-29T00:00:00"/>
    <x v="0"/>
    <x v="32"/>
    <n v="3.2307238563595062E-2"/>
  </r>
  <r>
    <n v="879"/>
    <n v="135"/>
    <n v="16"/>
    <n v="3"/>
    <n v="134856"/>
    <d v="2023-08-24T00:00:00"/>
    <x v="0"/>
    <x v="0"/>
    <n v="3.7115371200417219E-2"/>
  </r>
  <r>
    <n v="880"/>
    <n v="314"/>
    <n v="22"/>
    <n v="3"/>
    <n v="197880"/>
    <d v="2022-01-12T00:00:00"/>
    <x v="5"/>
    <x v="16"/>
    <n v="5.4460978029442962E-2"/>
  </r>
  <r>
    <n v="881"/>
    <n v="256"/>
    <n v="28"/>
    <n v="2"/>
    <n v="182234"/>
    <d v="2023-05-09T00:00:00"/>
    <x v="7"/>
    <x v="41"/>
    <n v="5.0154850769241498E-2"/>
  </r>
  <r>
    <n v="882"/>
    <n v="359"/>
    <n v="24"/>
    <n v="3"/>
    <n v="480933"/>
    <d v="2023-04-01T00:00:00"/>
    <x v="7"/>
    <x v="42"/>
    <n v="0.13236346041355412"/>
  </r>
  <r>
    <n v="883"/>
    <n v="144"/>
    <n v="29"/>
    <n v="2"/>
    <n v="217572"/>
    <d v="2024-03-16T00:00:00"/>
    <x v="4"/>
    <x v="46"/>
    <n v="5.988065449677564E-2"/>
  </r>
  <r>
    <n v="884"/>
    <n v="68"/>
    <n v="37"/>
    <n v="2"/>
    <n v="271480"/>
    <d v="2021-07-24T00:00:00"/>
    <x v="1"/>
    <x v="29"/>
    <n v="7.4717335331681692E-2"/>
  </r>
  <r>
    <n v="885"/>
    <n v="370"/>
    <n v="18"/>
    <n v="2"/>
    <n v="156464"/>
    <d v="2024-02-12T00:00:00"/>
    <x v="0"/>
    <x v="18"/>
    <n v="4.3062373490998396E-2"/>
  </r>
  <r>
    <n v="886"/>
    <n v="222"/>
    <n v="25"/>
    <n v="2"/>
    <n v="189580"/>
    <d v="2021-10-26T00:00:00"/>
    <x v="7"/>
    <x v="22"/>
    <n v="5.217663338802201E-2"/>
  </r>
  <r>
    <n v="887"/>
    <n v="410"/>
    <n v="48"/>
    <n v="2"/>
    <n v="108614"/>
    <d v="2023-08-27T00:00:00"/>
    <x v="3"/>
    <x v="12"/>
    <n v="2.9892989022083673E-2"/>
  </r>
  <r>
    <n v="888"/>
    <n v="413"/>
    <n v="1"/>
    <n v="2"/>
    <n v="64088"/>
    <d v="2023-05-14T00:00:00"/>
    <x v="2"/>
    <x v="43"/>
    <n v="1.7638443298721145E-2"/>
  </r>
  <r>
    <n v="889"/>
    <n v="256"/>
    <n v="9"/>
    <n v="5"/>
    <n v="202795"/>
    <d v="2023-12-30T00:00:00"/>
    <x v="2"/>
    <x v="5"/>
    <n v="5.5813695368308498E-2"/>
  </r>
  <r>
    <n v="890"/>
    <n v="369"/>
    <n v="21"/>
    <n v="4"/>
    <n v="458252"/>
    <d v="2022-09-07T00:00:00"/>
    <x v="5"/>
    <x v="20"/>
    <n v="0.12612114465306395"/>
  </r>
  <r>
    <n v="891"/>
    <n v="129"/>
    <n v="36"/>
    <n v="5"/>
    <n v="801675"/>
    <d v="2021-04-08T00:00:00"/>
    <x v="1"/>
    <x v="27"/>
    <n v="0.22063879402543807"/>
  </r>
  <r>
    <n v="892"/>
    <n v="204"/>
    <n v="7"/>
    <n v="2"/>
    <n v="220012"/>
    <d v="2021-05-03T00:00:00"/>
    <x v="2"/>
    <x v="8"/>
    <n v="6.0552196776904203E-2"/>
  </r>
  <r>
    <n v="893"/>
    <n v="111"/>
    <n v="17"/>
    <n v="4"/>
    <n v="234772"/>
    <d v="2024-07-13T00:00:00"/>
    <x v="0"/>
    <x v="32"/>
    <n v="6.4614477127190123E-2"/>
  </r>
  <r>
    <n v="894"/>
    <n v="50"/>
    <n v="29"/>
    <n v="3"/>
    <n v="326358"/>
    <d v="2022-06-17T00:00:00"/>
    <x v="4"/>
    <x v="46"/>
    <n v="8.9820981745163453E-2"/>
  </r>
  <r>
    <n v="895"/>
    <n v="185"/>
    <n v="24"/>
    <n v="5"/>
    <n v="801555"/>
    <d v="2024-02-16T00:00:00"/>
    <x v="7"/>
    <x v="42"/>
    <n v="0.22060576735592352"/>
  </r>
  <r>
    <n v="896"/>
    <n v="478"/>
    <n v="17"/>
    <n v="3"/>
    <n v="176079"/>
    <d v="2021-02-10T00:00:00"/>
    <x v="0"/>
    <x v="32"/>
    <n v="4.8460857845392599E-2"/>
  </r>
  <r>
    <n v="897"/>
    <n v="211"/>
    <n v="8"/>
    <n v="3"/>
    <n v="210072"/>
    <d v="2024-05-25T00:00:00"/>
    <x v="2"/>
    <x v="44"/>
    <n v="5.7816487652118151E-2"/>
  </r>
  <r>
    <n v="898"/>
    <n v="102"/>
    <n v="37"/>
    <n v="5"/>
    <n v="678700"/>
    <d v="2024-08-23T00:00:00"/>
    <x v="1"/>
    <x v="29"/>
    <n v="0.18679333832920425"/>
  </r>
  <r>
    <n v="899"/>
    <n v="333"/>
    <n v="35"/>
    <n v="2"/>
    <n v="112478"/>
    <d v="2022-08-06T00:00:00"/>
    <x v="1"/>
    <x v="17"/>
    <n v="3.0956447780451205E-2"/>
  </r>
  <r>
    <n v="900"/>
    <n v="182"/>
    <n v="21"/>
    <n v="5"/>
    <n v="572815"/>
    <d v="2023-09-26T00:00:00"/>
    <x v="5"/>
    <x v="20"/>
    <n v="0.15765143081632993"/>
  </r>
  <r>
    <n v="901"/>
    <n v="397"/>
    <n v="48"/>
    <n v="4"/>
    <n v="217228"/>
    <d v="2021-06-10T00:00:00"/>
    <x v="3"/>
    <x v="12"/>
    <n v="5.9785978044167347E-2"/>
  </r>
  <r>
    <n v="902"/>
    <n v="196"/>
    <n v="40"/>
    <n v="3"/>
    <n v="77856"/>
    <d v="2023-08-08T00:00:00"/>
    <x v="6"/>
    <x v="47"/>
    <n v="2.1427703181020368E-2"/>
  </r>
  <r>
    <n v="903"/>
    <n v="324"/>
    <n v="10"/>
    <n v="2"/>
    <n v="49830"/>
    <d v="2024-08-04T00:00:00"/>
    <x v="2"/>
    <x v="39"/>
    <n v="1.37143245159043E-2"/>
  </r>
  <r>
    <n v="904"/>
    <n v="414"/>
    <n v="22"/>
    <n v="4"/>
    <n v="263840"/>
    <d v="2024-07-16T00:00:00"/>
    <x v="5"/>
    <x v="16"/>
    <n v="7.2614637372590607E-2"/>
  </r>
  <r>
    <n v="905"/>
    <n v="314"/>
    <n v="37"/>
    <n v="4"/>
    <n v="542960"/>
    <d v="2021-05-27T00:00:00"/>
    <x v="1"/>
    <x v="29"/>
    <n v="0.14943467066336338"/>
  </r>
  <r>
    <n v="906"/>
    <n v="41"/>
    <n v="11"/>
    <n v="3"/>
    <n v="304362"/>
    <d v="2022-04-13T00:00:00"/>
    <x v="0"/>
    <x v="6"/>
    <n v="8.3767193223152001E-2"/>
  </r>
  <r>
    <n v="907"/>
    <n v="161"/>
    <n v="21"/>
    <n v="3"/>
    <n v="343689"/>
    <d v="2022-07-02T00:00:00"/>
    <x v="5"/>
    <x v="20"/>
    <n v="9.4590858489797966E-2"/>
  </r>
  <r>
    <n v="908"/>
    <n v="310"/>
    <n v="42"/>
    <n v="4"/>
    <n v="571840"/>
    <d v="2022-07-10T00:00:00"/>
    <x v="6"/>
    <x v="23"/>
    <n v="0.15738308912652446"/>
  </r>
  <r>
    <n v="909"/>
    <n v="455"/>
    <n v="29"/>
    <n v="3"/>
    <n v="326358"/>
    <d v="2024-04-17T00:00:00"/>
    <x v="4"/>
    <x v="46"/>
    <n v="8.9820981745163453E-2"/>
  </r>
  <r>
    <n v="910"/>
    <n v="267"/>
    <n v="29"/>
    <n v="4"/>
    <n v="435144"/>
    <d v="2021-12-09T00:00:00"/>
    <x v="4"/>
    <x v="46"/>
    <n v="0.11976130899355128"/>
  </r>
  <r>
    <n v="911"/>
    <n v="95"/>
    <n v="2"/>
    <n v="2"/>
    <n v="277220"/>
    <d v="2022-04-26T00:00:00"/>
    <x v="2"/>
    <x v="38"/>
    <n v="7.6297111023459555E-2"/>
  </r>
  <r>
    <n v="912"/>
    <n v="339"/>
    <n v="17"/>
    <n v="1"/>
    <n v="58693"/>
    <d v="2022-03-08T00:00:00"/>
    <x v="0"/>
    <x v="32"/>
    <n v="1.6153619281797531E-2"/>
  </r>
  <r>
    <n v="913"/>
    <n v="86"/>
    <n v="26"/>
    <n v="1"/>
    <n v="138724"/>
    <d v="2021-07-15T00:00:00"/>
    <x v="7"/>
    <x v="37"/>
    <n v="3.8179930847768571E-2"/>
  </r>
  <r>
    <n v="914"/>
    <n v="33"/>
    <n v="31"/>
    <n v="5"/>
    <n v="412265"/>
    <d v="2021-04-21T00:00:00"/>
    <x v="4"/>
    <x v="7"/>
    <n v="0.11346449922836213"/>
  </r>
  <r>
    <n v="915"/>
    <n v="14"/>
    <n v="26"/>
    <n v="5"/>
    <n v="693620"/>
    <d v="2021-06-20T00:00:00"/>
    <x v="7"/>
    <x v="37"/>
    <n v="0.19089965423884284"/>
  </r>
  <r>
    <n v="916"/>
    <n v="54"/>
    <n v="17"/>
    <n v="5"/>
    <n v="293465"/>
    <d v="2021-11-15T00:00:00"/>
    <x v="0"/>
    <x v="32"/>
    <n v="8.0768096408987661E-2"/>
  </r>
  <r>
    <n v="917"/>
    <n v="44"/>
    <n v="42"/>
    <n v="4"/>
    <n v="571840"/>
    <d v="2022-09-26T00:00:00"/>
    <x v="6"/>
    <x v="23"/>
    <n v="0.15738308912652446"/>
  </r>
  <r>
    <n v="918"/>
    <n v="118"/>
    <n v="16"/>
    <n v="3"/>
    <n v="134856"/>
    <d v="2023-06-27T00:00:00"/>
    <x v="0"/>
    <x v="0"/>
    <n v="3.7115371200417219E-2"/>
  </r>
  <r>
    <n v="919"/>
    <n v="321"/>
    <n v="9"/>
    <n v="2"/>
    <n v="81118"/>
    <d v="2023-12-15T00:00:00"/>
    <x v="2"/>
    <x v="5"/>
    <n v="2.2325478147323396E-2"/>
  </r>
  <r>
    <n v="920"/>
    <n v="430"/>
    <n v="11"/>
    <n v="1"/>
    <n v="101454"/>
    <d v="2021-03-13T00:00:00"/>
    <x v="0"/>
    <x v="6"/>
    <n v="2.7922397741050663E-2"/>
  </r>
  <r>
    <n v="921"/>
    <n v="340"/>
    <n v="23"/>
    <n v="3"/>
    <n v="469419"/>
    <d v="2023-09-03T00:00:00"/>
    <x v="5"/>
    <x v="36"/>
    <n v="0.12919455147363595"/>
  </r>
  <r>
    <n v="922"/>
    <n v="240"/>
    <n v="35"/>
    <n v="3"/>
    <n v="168717"/>
    <d v="2024-01-29T00:00:00"/>
    <x v="1"/>
    <x v="17"/>
    <n v="4.643467167067681E-2"/>
  </r>
  <r>
    <n v="923"/>
    <n v="228"/>
    <n v="9"/>
    <n v="5"/>
    <n v="202795"/>
    <d v="2021-12-29T00:00:00"/>
    <x v="2"/>
    <x v="5"/>
    <n v="5.5813695368308498E-2"/>
  </r>
  <r>
    <n v="924"/>
    <n v="303"/>
    <n v="39"/>
    <n v="4"/>
    <n v="213656"/>
    <d v="2024-07-16T00:00:00"/>
    <x v="6"/>
    <x v="30"/>
    <n v="5.8802884181618477E-2"/>
  </r>
  <r>
    <n v="925"/>
    <n v="384"/>
    <n v="41"/>
    <n v="5"/>
    <n v="187830"/>
    <d v="2023-06-10T00:00:00"/>
    <x v="6"/>
    <x v="21"/>
    <n v="5.1694994457601937E-2"/>
  </r>
  <r>
    <n v="926"/>
    <n v="269"/>
    <n v="41"/>
    <n v="5"/>
    <n v="187830"/>
    <d v="2022-09-27T00:00:00"/>
    <x v="6"/>
    <x v="21"/>
    <n v="5.1694994457601937E-2"/>
  </r>
  <r>
    <n v="927"/>
    <n v="466"/>
    <n v="23"/>
    <n v="4"/>
    <n v="625892"/>
    <d v="2024-01-11T00:00:00"/>
    <x v="5"/>
    <x v="36"/>
    <n v="0.17225940196484796"/>
  </r>
  <r>
    <n v="928"/>
    <n v="117"/>
    <n v="6"/>
    <n v="4"/>
    <n v="654140"/>
    <d v="2022-09-23T00:00:00"/>
    <x v="2"/>
    <x v="35"/>
    <n v="0.18003387996856587"/>
  </r>
  <r>
    <n v="929"/>
    <n v="188"/>
    <n v="27"/>
    <n v="3"/>
    <n v="237795"/>
    <d v="2021-11-15T00:00:00"/>
    <x v="7"/>
    <x v="34"/>
    <n v="6.5446473976710065E-2"/>
  </r>
  <r>
    <n v="930"/>
    <n v="156"/>
    <n v="1"/>
    <n v="1"/>
    <n v="32044"/>
    <d v="2023-12-08T00:00:00"/>
    <x v="2"/>
    <x v="43"/>
    <n v="8.8192216493605726E-3"/>
  </r>
  <r>
    <n v="931"/>
    <n v="418"/>
    <n v="9"/>
    <n v="3"/>
    <n v="121677"/>
    <d v="2022-08-11T00:00:00"/>
    <x v="2"/>
    <x v="5"/>
    <n v="3.3488217220985099E-2"/>
  </r>
  <r>
    <n v="932"/>
    <n v="241"/>
    <n v="35"/>
    <n v="1"/>
    <n v="56239"/>
    <d v="2023-10-05T00:00:00"/>
    <x v="1"/>
    <x v="17"/>
    <n v="1.5478223890225603E-2"/>
  </r>
  <r>
    <n v="933"/>
    <n v="387"/>
    <n v="31"/>
    <n v="3"/>
    <n v="247359"/>
    <d v="2021-01-19T00:00:00"/>
    <x v="4"/>
    <x v="7"/>
    <n v="6.8078699537017284E-2"/>
  </r>
  <r>
    <n v="934"/>
    <n v="393"/>
    <n v="28"/>
    <n v="3"/>
    <n v="273351"/>
    <d v="2024-05-07T00:00:00"/>
    <x v="7"/>
    <x v="41"/>
    <n v="7.5232276153862243E-2"/>
  </r>
  <r>
    <n v="935"/>
    <n v="119"/>
    <n v="1"/>
    <n v="5"/>
    <n v="160220"/>
    <d v="2023-02-05T00:00:00"/>
    <x v="2"/>
    <x v="43"/>
    <n v="4.4096108246802865E-2"/>
  </r>
  <r>
    <n v="936"/>
    <n v="97"/>
    <n v="27"/>
    <n v="5"/>
    <n v="396325"/>
    <d v="2023-06-15T00:00:00"/>
    <x v="7"/>
    <x v="34"/>
    <n v="0.10907745662785012"/>
  </r>
  <r>
    <n v="937"/>
    <n v="203"/>
    <n v="16"/>
    <n v="2"/>
    <n v="89904"/>
    <d v="2024-08-15T00:00:00"/>
    <x v="0"/>
    <x v="0"/>
    <n v="2.4743580800278143E-2"/>
  </r>
  <r>
    <n v="938"/>
    <n v="200"/>
    <n v="25"/>
    <n v="2"/>
    <n v="189580"/>
    <d v="2022-06-23T00:00:00"/>
    <x v="7"/>
    <x v="22"/>
    <n v="5.217663338802201E-2"/>
  </r>
  <r>
    <n v="939"/>
    <n v="41"/>
    <n v="28"/>
    <n v="2"/>
    <n v="182234"/>
    <d v="2023-11-25T00:00:00"/>
    <x v="7"/>
    <x v="41"/>
    <n v="5.0154850769241498E-2"/>
  </r>
  <r>
    <n v="940"/>
    <n v="392"/>
    <n v="40"/>
    <n v="3"/>
    <n v="77856"/>
    <d v="2022-08-07T00:00:00"/>
    <x v="6"/>
    <x v="47"/>
    <n v="2.1427703181020368E-2"/>
  </r>
  <r>
    <n v="941"/>
    <n v="333"/>
    <n v="48"/>
    <n v="5"/>
    <n v="271535"/>
    <d v="2022-07-05T00:00:00"/>
    <x v="3"/>
    <x v="12"/>
    <n v="7.4732472555209192E-2"/>
  </r>
  <r>
    <n v="942"/>
    <n v="212"/>
    <n v="13"/>
    <n v="1"/>
    <n v="72395"/>
    <d v="2022-01-09T00:00:00"/>
    <x v="0"/>
    <x v="13"/>
    <n v="1.992471449586377E-2"/>
  </r>
  <r>
    <n v="943"/>
    <n v="70"/>
    <n v="19"/>
    <n v="1"/>
    <n v="112408"/>
    <d v="2024-07-28T00:00:00"/>
    <x v="5"/>
    <x v="9"/>
    <n v="3.0937182223234404E-2"/>
  </r>
  <r>
    <n v="944"/>
    <n v="234"/>
    <n v="40"/>
    <n v="4"/>
    <n v="103808"/>
    <d v="2022-07-12T00:00:00"/>
    <x v="6"/>
    <x v="47"/>
    <n v="2.8570270908027159E-2"/>
  </r>
  <r>
    <n v="945"/>
    <n v="359"/>
    <n v="40"/>
    <n v="4"/>
    <n v="103808"/>
    <d v="2022-01-20T00:00:00"/>
    <x v="6"/>
    <x v="47"/>
    <n v="2.8570270908027159E-2"/>
  </r>
  <r>
    <n v="946"/>
    <n v="165"/>
    <n v="2"/>
    <n v="2"/>
    <n v="277220"/>
    <d v="2021-04-12T00:00:00"/>
    <x v="2"/>
    <x v="38"/>
    <n v="7.6297111023459555E-2"/>
  </r>
  <r>
    <n v="947"/>
    <n v="274"/>
    <n v="2"/>
    <n v="2"/>
    <n v="277220"/>
    <d v="2021-07-29T00:00:00"/>
    <x v="2"/>
    <x v="38"/>
    <n v="7.6297111023459555E-2"/>
  </r>
  <r>
    <n v="948"/>
    <n v="145"/>
    <n v="18"/>
    <n v="2"/>
    <n v="156464"/>
    <d v="2023-06-17T00:00:00"/>
    <x v="0"/>
    <x v="18"/>
    <n v="4.3062373490998396E-2"/>
  </r>
  <r>
    <n v="949"/>
    <n v="373"/>
    <n v="1"/>
    <n v="2"/>
    <n v="64088"/>
    <d v="2021-07-04T00:00:00"/>
    <x v="2"/>
    <x v="43"/>
    <n v="1.7638443298721145E-2"/>
  </r>
  <r>
    <n v="950"/>
    <n v="78"/>
    <n v="1"/>
    <n v="4"/>
    <n v="128176"/>
    <d v="2022-03-21T00:00:00"/>
    <x v="2"/>
    <x v="43"/>
    <n v="3.527688659744229E-2"/>
  </r>
  <r>
    <n v="951"/>
    <n v="176"/>
    <n v="27"/>
    <n v="3"/>
    <n v="237795"/>
    <d v="2023-10-18T00:00:00"/>
    <x v="7"/>
    <x v="34"/>
    <n v="6.5446473976710065E-2"/>
  </r>
  <r>
    <n v="952"/>
    <n v="191"/>
    <n v="30"/>
    <n v="1"/>
    <n v="104358"/>
    <d v="2022-11-08T00:00:00"/>
    <x v="4"/>
    <x v="24"/>
    <n v="2.8721643143302042E-2"/>
  </r>
  <r>
    <n v="953"/>
    <n v="42"/>
    <n v="10"/>
    <n v="1"/>
    <n v="24915"/>
    <d v="2022-06-30T00:00:00"/>
    <x v="2"/>
    <x v="39"/>
    <n v="6.8571622579521501E-3"/>
  </r>
  <r>
    <n v="954"/>
    <n v="398"/>
    <n v="26"/>
    <n v="1"/>
    <n v="138724"/>
    <d v="2024-01-18T00:00:00"/>
    <x v="7"/>
    <x v="37"/>
    <n v="3.8179930847768571E-2"/>
  </r>
  <r>
    <n v="955"/>
    <n v="241"/>
    <n v="12"/>
    <n v="2"/>
    <n v="117454"/>
    <d v="2022-05-28T00:00:00"/>
    <x v="0"/>
    <x v="11"/>
    <n v="3.2325953676319956E-2"/>
  </r>
  <r>
    <n v="956"/>
    <n v="419"/>
    <n v="25"/>
    <n v="1"/>
    <n v="94790"/>
    <d v="2021-09-07T00:00:00"/>
    <x v="7"/>
    <x v="22"/>
    <n v="2.6088316694011005E-2"/>
  </r>
  <r>
    <n v="957"/>
    <n v="394"/>
    <n v="46"/>
    <n v="2"/>
    <n v="311136"/>
    <d v="2023-02-28T00:00:00"/>
    <x v="3"/>
    <x v="4"/>
    <n v="8.5631548717246625E-2"/>
  </r>
  <r>
    <n v="958"/>
    <n v="395"/>
    <n v="29"/>
    <n v="2"/>
    <n v="217572"/>
    <d v="2021-03-10T00:00:00"/>
    <x v="4"/>
    <x v="46"/>
    <n v="5.988065449677564E-2"/>
  </r>
  <r>
    <n v="959"/>
    <n v="102"/>
    <n v="30"/>
    <n v="1"/>
    <n v="104358"/>
    <d v="2023-12-04T00:00:00"/>
    <x v="4"/>
    <x v="24"/>
    <n v="2.8721643143302042E-2"/>
  </r>
  <r>
    <n v="960"/>
    <n v="341"/>
    <n v="14"/>
    <n v="4"/>
    <n v="649768"/>
    <d v="2023-03-08T00:00:00"/>
    <x v="0"/>
    <x v="15"/>
    <n v="0.17883060830925354"/>
  </r>
  <r>
    <n v="961"/>
    <n v="349"/>
    <n v="20"/>
    <n v="3"/>
    <n v="444360"/>
    <d v="2021-11-21T00:00:00"/>
    <x v="5"/>
    <x v="14"/>
    <n v="0.12229775721226638"/>
  </r>
  <r>
    <n v="962"/>
    <n v="323"/>
    <n v="47"/>
    <n v="1"/>
    <n v="81201"/>
    <d v="2024-01-31T00:00:00"/>
    <x v="3"/>
    <x v="19"/>
    <n v="2.2348321593737605E-2"/>
  </r>
  <r>
    <n v="963"/>
    <n v="267"/>
    <n v="8"/>
    <n v="3"/>
    <n v="210072"/>
    <d v="2023-09-13T00:00:00"/>
    <x v="2"/>
    <x v="44"/>
    <n v="5.7816487652118151E-2"/>
  </r>
  <r>
    <n v="964"/>
    <n v="327"/>
    <n v="20"/>
    <n v="2"/>
    <n v="296240"/>
    <d v="2023-01-09T00:00:00"/>
    <x v="5"/>
    <x v="14"/>
    <n v="8.1531838141510923E-2"/>
  </r>
  <r>
    <n v="965"/>
    <n v="455"/>
    <n v="4"/>
    <n v="2"/>
    <n v="76164"/>
    <d v="2021-08-20T00:00:00"/>
    <x v="2"/>
    <x v="2"/>
    <n v="2.0962027140865643E-2"/>
  </r>
  <r>
    <n v="966"/>
    <n v="121"/>
    <n v="41"/>
    <n v="4"/>
    <n v="150264"/>
    <d v="2022-10-27T00:00:00"/>
    <x v="6"/>
    <x v="21"/>
    <n v="4.1355995566081549E-2"/>
  </r>
  <r>
    <n v="967"/>
    <n v="8"/>
    <n v="11"/>
    <n v="3"/>
    <n v="304362"/>
    <d v="2024-04-12T00:00:00"/>
    <x v="0"/>
    <x v="6"/>
    <n v="8.3767193223152001E-2"/>
  </r>
  <r>
    <n v="968"/>
    <n v="62"/>
    <n v="26"/>
    <n v="2"/>
    <n v="277448"/>
    <d v="2021-01-19T00:00:00"/>
    <x v="7"/>
    <x v="37"/>
    <n v="7.6359861695537143E-2"/>
  </r>
  <r>
    <n v="969"/>
    <n v="22"/>
    <n v="38"/>
    <n v="4"/>
    <n v="485220"/>
    <d v="2024-05-06T00:00:00"/>
    <x v="1"/>
    <x v="40"/>
    <n v="0.13354333818196032"/>
  </r>
  <r>
    <n v="970"/>
    <n v="80"/>
    <n v="24"/>
    <n v="1"/>
    <n v="160311"/>
    <d v="2022-05-25T00:00:00"/>
    <x v="7"/>
    <x v="42"/>
    <n v="4.4121153471184706E-2"/>
  </r>
  <r>
    <n v="971"/>
    <n v="81"/>
    <n v="32"/>
    <n v="1"/>
    <n v="144077"/>
    <d v="2024-06-20T00:00:00"/>
    <x v="4"/>
    <x v="45"/>
    <n v="3.9653195530362104E-2"/>
  </r>
  <r>
    <n v="972"/>
    <n v="174"/>
    <n v="41"/>
    <n v="1"/>
    <n v="37566"/>
    <d v="2021-05-03T00:00:00"/>
    <x v="6"/>
    <x v="21"/>
    <n v="1.0338998891520387E-2"/>
  </r>
  <r>
    <n v="973"/>
    <n v="183"/>
    <n v="42"/>
    <n v="2"/>
    <n v="285920"/>
    <d v="2024-01-04T00:00:00"/>
    <x v="6"/>
    <x v="23"/>
    <n v="7.8691544563262231E-2"/>
  </r>
  <r>
    <n v="974"/>
    <n v="406"/>
    <n v="7"/>
    <n v="2"/>
    <n v="220012"/>
    <d v="2023-09-27T00:00:00"/>
    <x v="2"/>
    <x v="8"/>
    <n v="6.0552196776904203E-2"/>
  </r>
  <r>
    <n v="975"/>
    <n v="120"/>
    <n v="21"/>
    <n v="5"/>
    <n v="572815"/>
    <d v="2024-08-13T00:00:00"/>
    <x v="5"/>
    <x v="20"/>
    <n v="0.15765143081632993"/>
  </r>
  <r>
    <n v="976"/>
    <n v="388"/>
    <n v="23"/>
    <n v="4"/>
    <n v="625892"/>
    <d v="2022-01-31T00:00:00"/>
    <x v="5"/>
    <x v="36"/>
    <n v="0.17225940196484796"/>
  </r>
  <r>
    <n v="977"/>
    <n v="11"/>
    <n v="45"/>
    <n v="4"/>
    <n v="342400"/>
    <d v="2023-01-04T00:00:00"/>
    <x v="3"/>
    <x v="28"/>
    <n v="9.4236097014762835E-2"/>
  </r>
  <r>
    <n v="978"/>
    <n v="371"/>
    <n v="9"/>
    <n v="3"/>
    <n v="121677"/>
    <d v="2021-03-22T00:00:00"/>
    <x v="2"/>
    <x v="5"/>
    <n v="3.3488217220985099E-2"/>
  </r>
  <r>
    <n v="979"/>
    <n v="249"/>
    <n v="46"/>
    <n v="4"/>
    <n v="622272"/>
    <d v="2024-02-19T00:00:00"/>
    <x v="3"/>
    <x v="4"/>
    <n v="0.17126309743449325"/>
  </r>
  <r>
    <n v="980"/>
    <n v="151"/>
    <n v="35"/>
    <n v="4"/>
    <n v="224956"/>
    <d v="2022-01-24T00:00:00"/>
    <x v="1"/>
    <x v="17"/>
    <n v="6.191289556090241E-2"/>
  </r>
  <r>
    <n v="981"/>
    <n v="291"/>
    <n v="12"/>
    <n v="5"/>
    <n v="293635"/>
    <d v="2022-12-14T00:00:00"/>
    <x v="0"/>
    <x v="11"/>
    <n v="8.0814884190799893E-2"/>
  </r>
  <r>
    <n v="982"/>
    <n v="166"/>
    <n v="47"/>
    <n v="4"/>
    <n v="324804"/>
    <d v="2022-07-18T00:00:00"/>
    <x v="3"/>
    <x v="19"/>
    <n v="8.939328637495042E-2"/>
  </r>
  <r>
    <n v="983"/>
    <n v="445"/>
    <n v="39"/>
    <n v="5"/>
    <n v="267070"/>
    <d v="2021-11-25T00:00:00"/>
    <x v="6"/>
    <x v="30"/>
    <n v="7.3503605227023094E-2"/>
  </r>
  <r>
    <n v="984"/>
    <n v="36"/>
    <n v="34"/>
    <n v="2"/>
    <n v="173230"/>
    <d v="2023-07-10T00:00:00"/>
    <x v="1"/>
    <x v="1"/>
    <n v="4.7676749666668704E-2"/>
  </r>
  <r>
    <n v="985"/>
    <n v="152"/>
    <n v="17"/>
    <n v="5"/>
    <n v="293465"/>
    <d v="2023-01-22T00:00:00"/>
    <x v="0"/>
    <x v="32"/>
    <n v="8.0768096408987661E-2"/>
  </r>
  <r>
    <n v="986"/>
    <n v="233"/>
    <n v="1"/>
    <n v="5"/>
    <n v="160220"/>
    <d v="2023-02-16T00:00:00"/>
    <x v="2"/>
    <x v="43"/>
    <n v="4.4096108246802865E-2"/>
  </r>
  <r>
    <n v="987"/>
    <n v="376"/>
    <n v="12"/>
    <n v="1"/>
    <n v="58727"/>
    <d v="2024-06-23T00:00:00"/>
    <x v="0"/>
    <x v="11"/>
    <n v="1.6162976838159978E-2"/>
  </r>
  <r>
    <n v="988"/>
    <n v="439"/>
    <n v="24"/>
    <n v="5"/>
    <n v="801555"/>
    <d v="2022-05-05T00:00:00"/>
    <x v="7"/>
    <x v="42"/>
    <n v="0.22060576735592352"/>
  </r>
  <r>
    <n v="989"/>
    <n v="165"/>
    <n v="47"/>
    <n v="1"/>
    <n v="81201"/>
    <d v="2024-09-10T00:00:00"/>
    <x v="3"/>
    <x v="19"/>
    <n v="2.2348321593737605E-2"/>
  </r>
  <r>
    <n v="990"/>
    <n v="276"/>
    <n v="25"/>
    <n v="2"/>
    <n v="189580"/>
    <d v="2023-12-10T00:00:00"/>
    <x v="7"/>
    <x v="22"/>
    <n v="5.217663338802201E-2"/>
  </r>
  <r>
    <n v="991"/>
    <n v="350"/>
    <n v="32"/>
    <n v="5"/>
    <n v="720385"/>
    <d v="2021-11-12T00:00:00"/>
    <x v="4"/>
    <x v="45"/>
    <n v="0.1982659776518105"/>
  </r>
  <r>
    <n v="992"/>
    <n v="314"/>
    <n v="19"/>
    <n v="3"/>
    <n v="337224"/>
    <d v="2023-04-20T00:00:00"/>
    <x v="5"/>
    <x v="9"/>
    <n v="9.2811546669703218E-2"/>
  </r>
  <r>
    <n v="993"/>
    <n v="329"/>
    <n v="21"/>
    <n v="1"/>
    <n v="114563"/>
    <d v="2021-07-17T00:00:00"/>
    <x v="5"/>
    <x v="20"/>
    <n v="3.1530286163265989E-2"/>
  </r>
  <r>
    <n v="994"/>
    <n v="268"/>
    <n v="43"/>
    <n v="1"/>
    <n v="97213"/>
    <d v="2021-03-31T00:00:00"/>
    <x v="6"/>
    <x v="25"/>
    <n v="2.6755180195958347E-2"/>
  </r>
  <r>
    <n v="995"/>
    <n v="428"/>
    <n v="9"/>
    <n v="2"/>
    <n v="81118"/>
    <d v="2021-03-06T00:00:00"/>
    <x v="2"/>
    <x v="5"/>
    <n v="2.2325478147323396E-2"/>
  </r>
  <r>
    <n v="996"/>
    <n v="104"/>
    <n v="7"/>
    <n v="4"/>
    <n v="440024"/>
    <d v="2022-01-28T00:00:00"/>
    <x v="2"/>
    <x v="8"/>
    <n v="0.12110439355380841"/>
  </r>
  <r>
    <n v="997"/>
    <n v="51"/>
    <n v="3"/>
    <n v="5"/>
    <n v="443935"/>
    <d v="2024-08-07T00:00:00"/>
    <x v="2"/>
    <x v="3"/>
    <n v="0.12218078775773579"/>
  </r>
  <r>
    <n v="998"/>
    <n v="429"/>
    <n v="25"/>
    <n v="4"/>
    <n v="379160"/>
    <d v="2023-12-13T00:00:00"/>
    <x v="7"/>
    <x v="22"/>
    <n v="0.10435326677604402"/>
  </r>
  <r>
    <n v="999"/>
    <n v="320"/>
    <n v="45"/>
    <n v="5"/>
    <n v="428000"/>
    <d v="2022-06-09T00:00:00"/>
    <x v="3"/>
    <x v="28"/>
    <n v="0.11779512126845354"/>
  </r>
  <r>
    <n v="1000"/>
    <n v="26"/>
    <n v="24"/>
    <n v="2"/>
    <n v="320622"/>
    <d v="2024-05-25T00:00:00"/>
    <x v="7"/>
    <x v="42"/>
    <n v="8.8242306942369411E-2"/>
  </r>
  <r>
    <n v="1001"/>
    <n v="368"/>
    <n v="5"/>
    <n v="1"/>
    <n v="137033"/>
    <d v="2022-03-04T00:00:00"/>
    <x v="2"/>
    <x v="33"/>
    <n v="3.7714530029859798E-2"/>
  </r>
  <r>
    <n v="1002"/>
    <n v="336"/>
    <n v="32"/>
    <n v="1"/>
    <n v="144077"/>
    <d v="2023-08-17T00:00:00"/>
    <x v="4"/>
    <x v="45"/>
    <n v="3.9653195530362104E-2"/>
  </r>
  <r>
    <n v="1003"/>
    <n v="411"/>
    <n v="41"/>
    <n v="1"/>
    <n v="37566"/>
    <d v="2023-01-10T00:00:00"/>
    <x v="6"/>
    <x v="21"/>
    <n v="1.0338998891520387E-2"/>
  </r>
  <r>
    <n v="1004"/>
    <n v="286"/>
    <n v="48"/>
    <n v="4"/>
    <n v="217228"/>
    <d v="2023-01-26T00:00:00"/>
    <x v="3"/>
    <x v="12"/>
    <n v="5.9785978044167347E-2"/>
  </r>
  <r>
    <n v="1005"/>
    <n v="407"/>
    <n v="46"/>
    <n v="1"/>
    <n v="155568"/>
    <d v="2024-06-17T00:00:00"/>
    <x v="3"/>
    <x v="4"/>
    <n v="4.2815774358623312E-2"/>
  </r>
  <r>
    <n v="1006"/>
    <n v="137"/>
    <n v="34"/>
    <n v="1"/>
    <n v="86615"/>
    <d v="2021-05-25T00:00:00"/>
    <x v="1"/>
    <x v="1"/>
    <n v="2.3838374833334352E-2"/>
  </r>
  <r>
    <n v="1007"/>
    <n v="428"/>
    <n v="20"/>
    <n v="1"/>
    <n v="148120"/>
    <d v="2022-03-19T00:00:00"/>
    <x v="5"/>
    <x v="14"/>
    <n v="4.0765919070755462E-2"/>
  </r>
  <r>
    <n v="1008"/>
    <n v="266"/>
    <n v="7"/>
    <n v="1"/>
    <n v="110006"/>
    <d v="2022-04-19T00:00:00"/>
    <x v="2"/>
    <x v="8"/>
    <n v="3.0276098388452102E-2"/>
  </r>
  <r>
    <n v="1009"/>
    <n v="273"/>
    <n v="25"/>
    <n v="2"/>
    <n v="189580"/>
    <d v="2022-01-31T00:00:00"/>
    <x v="7"/>
    <x v="22"/>
    <n v="5.217663338802201E-2"/>
  </r>
  <r>
    <n v="1010"/>
    <n v="270"/>
    <n v="43"/>
    <n v="2"/>
    <n v="194426"/>
    <d v="2024-03-13T00:00:00"/>
    <x v="6"/>
    <x v="25"/>
    <n v="5.3510360391916693E-2"/>
  </r>
  <r>
    <n v="1011"/>
    <n v="321"/>
    <n v="12"/>
    <n v="5"/>
    <n v="293635"/>
    <d v="2024-02-18T00:00:00"/>
    <x v="0"/>
    <x v="11"/>
    <n v="8.0814884190799893E-2"/>
  </r>
  <r>
    <n v="1012"/>
    <n v="213"/>
    <n v="48"/>
    <n v="1"/>
    <n v="54307"/>
    <d v="2024-07-31T00:00:00"/>
    <x v="3"/>
    <x v="12"/>
    <n v="1.4946494511041837E-2"/>
  </r>
  <r>
    <n v="1013"/>
    <n v="296"/>
    <n v="23"/>
    <n v="4"/>
    <n v="625892"/>
    <d v="2023-05-25T00:00:00"/>
    <x v="5"/>
    <x v="36"/>
    <n v="0.17225940196484796"/>
  </r>
  <r>
    <n v="1014"/>
    <n v="453"/>
    <n v="7"/>
    <n v="2"/>
    <n v="220012"/>
    <d v="2022-01-05T00:00:00"/>
    <x v="2"/>
    <x v="8"/>
    <n v="6.0552196776904203E-2"/>
  </r>
  <r>
    <n v="1015"/>
    <n v="282"/>
    <n v="26"/>
    <n v="5"/>
    <n v="693620"/>
    <d v="2022-11-23T00:00:00"/>
    <x v="7"/>
    <x v="37"/>
    <n v="0.19089965423884284"/>
  </r>
  <r>
    <n v="1016"/>
    <n v="337"/>
    <n v="11"/>
    <n v="5"/>
    <n v="507270"/>
    <d v="2024-05-13T00:00:00"/>
    <x v="0"/>
    <x v="6"/>
    <n v="0.13961198870525332"/>
  </r>
  <r>
    <n v="1017"/>
    <n v="227"/>
    <n v="23"/>
    <n v="3"/>
    <n v="469419"/>
    <d v="2024-02-01T00:00:00"/>
    <x v="5"/>
    <x v="36"/>
    <n v="0.12919455147363595"/>
  </r>
  <r>
    <n v="1018"/>
    <n v="167"/>
    <n v="24"/>
    <n v="4"/>
    <n v="641244"/>
    <d v="2024-07-20T00:00:00"/>
    <x v="7"/>
    <x v="42"/>
    <n v="0.17648461388473882"/>
  </r>
  <r>
    <n v="1019"/>
    <n v="221"/>
    <n v="47"/>
    <n v="3"/>
    <n v="243603"/>
    <d v="2024-05-31T00:00:00"/>
    <x v="3"/>
    <x v="19"/>
    <n v="6.7044964781212815E-2"/>
  </r>
  <r>
    <n v="1020"/>
    <n v="124"/>
    <n v="37"/>
    <n v="5"/>
    <n v="678700"/>
    <d v="2022-03-15T00:00:00"/>
    <x v="1"/>
    <x v="29"/>
    <n v="0.18679333832920425"/>
  </r>
  <r>
    <n v="1021"/>
    <n v="193"/>
    <n v="36"/>
    <n v="3"/>
    <n v="481005"/>
    <d v="2023-01-08T00:00:00"/>
    <x v="1"/>
    <x v="27"/>
    <n v="0.13238327641526285"/>
  </r>
  <r>
    <n v="1022"/>
    <n v="232"/>
    <n v="29"/>
    <n v="4"/>
    <n v="435144"/>
    <d v="2021-01-01T00:00:00"/>
    <x v="4"/>
    <x v="46"/>
    <n v="0.11976130899355128"/>
  </r>
  <r>
    <n v="1023"/>
    <n v="372"/>
    <n v="3"/>
    <n v="3"/>
    <n v="266361"/>
    <d v="2024-05-05T00:00:00"/>
    <x v="2"/>
    <x v="3"/>
    <n v="7.3308472654641479E-2"/>
  </r>
  <r>
    <n v="1024"/>
    <n v="9"/>
    <n v="34"/>
    <n v="2"/>
    <n v="173230"/>
    <d v="2022-09-11T00:00:00"/>
    <x v="1"/>
    <x v="1"/>
    <n v="4.7676749666668704E-2"/>
  </r>
  <r>
    <n v="1025"/>
    <n v="4"/>
    <n v="20"/>
    <n v="2"/>
    <n v="296240"/>
    <d v="2022-03-16T00:00:00"/>
    <x v="5"/>
    <x v="14"/>
    <n v="8.1531838141510923E-2"/>
  </r>
  <r>
    <n v="1026"/>
    <n v="439"/>
    <n v="21"/>
    <n v="1"/>
    <n v="114563"/>
    <d v="2022-07-20T00:00:00"/>
    <x v="5"/>
    <x v="20"/>
    <n v="3.1530286163265989E-2"/>
  </r>
  <r>
    <n v="1027"/>
    <n v="471"/>
    <n v="36"/>
    <n v="5"/>
    <n v="801675"/>
    <d v="2024-02-14T00:00:00"/>
    <x v="1"/>
    <x v="27"/>
    <n v="0.22063879402543807"/>
  </r>
  <r>
    <n v="1028"/>
    <n v="293"/>
    <n v="37"/>
    <n v="2"/>
    <n v="271480"/>
    <d v="2021-07-13T00:00:00"/>
    <x v="1"/>
    <x v="29"/>
    <n v="7.4717335331681692E-2"/>
  </r>
  <r>
    <n v="1029"/>
    <n v="20"/>
    <n v="30"/>
    <n v="3"/>
    <n v="313074"/>
    <d v="2021-11-16T00:00:00"/>
    <x v="4"/>
    <x v="24"/>
    <n v="8.6164929429906126E-2"/>
  </r>
  <r>
    <n v="1030"/>
    <n v="71"/>
    <n v="17"/>
    <n v="3"/>
    <n v="176079"/>
    <d v="2024-04-07T00:00:00"/>
    <x v="0"/>
    <x v="32"/>
    <n v="4.8460857845392599E-2"/>
  </r>
  <r>
    <n v="1031"/>
    <n v="128"/>
    <n v="15"/>
    <n v="3"/>
    <n v="473184"/>
    <d v="2022-09-08T00:00:00"/>
    <x v="0"/>
    <x v="10"/>
    <n v="0.13023076322965402"/>
  </r>
  <r>
    <n v="1032"/>
    <n v="48"/>
    <n v="37"/>
    <n v="4"/>
    <n v="542960"/>
    <d v="2024-03-11T00:00:00"/>
    <x v="1"/>
    <x v="29"/>
    <n v="0.14943467066336338"/>
  </r>
  <r>
    <n v="1033"/>
    <n v="470"/>
    <n v="14"/>
    <n v="1"/>
    <n v="162442"/>
    <d v="2022-10-27T00:00:00"/>
    <x v="0"/>
    <x v="15"/>
    <n v="4.4707652077313385E-2"/>
  </r>
  <r>
    <n v="1034"/>
    <n v="406"/>
    <n v="31"/>
    <n v="2"/>
    <n v="164906"/>
    <d v="2023-09-27T00:00:00"/>
    <x v="4"/>
    <x v="7"/>
    <n v="4.5385799691344854E-2"/>
  </r>
  <r>
    <n v="1035"/>
    <n v="423"/>
    <n v="45"/>
    <n v="5"/>
    <n v="428000"/>
    <d v="2021-07-15T00:00:00"/>
    <x v="3"/>
    <x v="28"/>
    <n v="0.11779512126845354"/>
  </r>
  <r>
    <n v="1036"/>
    <n v="305"/>
    <n v="42"/>
    <n v="3"/>
    <n v="428880"/>
    <d v="2021-03-18T00:00:00"/>
    <x v="6"/>
    <x v="23"/>
    <n v="0.11803731684489334"/>
  </r>
  <r>
    <n v="1037"/>
    <n v="375"/>
    <n v="37"/>
    <n v="4"/>
    <n v="542960"/>
    <d v="2021-06-10T00:00:00"/>
    <x v="1"/>
    <x v="29"/>
    <n v="0.14943467066336338"/>
  </r>
  <r>
    <n v="1038"/>
    <n v="400"/>
    <n v="4"/>
    <n v="3"/>
    <n v="114246"/>
    <d v="2022-12-14T00:00:00"/>
    <x v="2"/>
    <x v="2"/>
    <n v="3.1443040711298463E-2"/>
  </r>
  <r>
    <n v="1039"/>
    <n v="451"/>
    <n v="28"/>
    <n v="4"/>
    <n v="364468"/>
    <d v="2021-09-04T00:00:00"/>
    <x v="7"/>
    <x v="41"/>
    <n v="0.100309701538483"/>
  </r>
  <r>
    <n v="1040"/>
    <n v="446"/>
    <n v="15"/>
    <n v="5"/>
    <n v="788640"/>
    <d v="2021-01-24T00:00:00"/>
    <x v="0"/>
    <x v="10"/>
    <n v="0.21705127204942337"/>
  </r>
  <r>
    <n v="1041"/>
    <n v="325"/>
    <n v="41"/>
    <n v="4"/>
    <n v="150264"/>
    <d v="2021-04-21T00:00:00"/>
    <x v="6"/>
    <x v="21"/>
    <n v="4.1355995566081549E-2"/>
  </r>
  <r>
    <n v="1042"/>
    <n v="157"/>
    <n v="34"/>
    <n v="1"/>
    <n v="86615"/>
    <d v="2022-10-16T00:00:00"/>
    <x v="1"/>
    <x v="1"/>
    <n v="2.3838374833334352E-2"/>
  </r>
  <r>
    <n v="1043"/>
    <n v="277"/>
    <n v="37"/>
    <n v="2"/>
    <n v="271480"/>
    <d v="2022-11-01T00:00:00"/>
    <x v="1"/>
    <x v="29"/>
    <n v="7.4717335331681692E-2"/>
  </r>
  <r>
    <n v="1044"/>
    <n v="258"/>
    <n v="45"/>
    <n v="2"/>
    <n v="171200"/>
    <d v="2021-11-10T00:00:00"/>
    <x v="3"/>
    <x v="28"/>
    <n v="4.7118048507381417E-2"/>
  </r>
  <r>
    <n v="1045"/>
    <n v="26"/>
    <n v="44"/>
    <n v="4"/>
    <n v="552392"/>
    <d v="2023-07-02T00:00:00"/>
    <x v="3"/>
    <x v="31"/>
    <n v="0.15203056688720462"/>
  </r>
  <r>
    <n v="1046"/>
    <n v="386"/>
    <n v="39"/>
    <n v="5"/>
    <n v="267070"/>
    <d v="2023-10-31T00:00:00"/>
    <x v="6"/>
    <x v="30"/>
    <n v="7.3503605227023094E-2"/>
  </r>
  <r>
    <n v="1047"/>
    <n v="47"/>
    <n v="15"/>
    <n v="4"/>
    <n v="630912"/>
    <d v="2022-08-17T00:00:00"/>
    <x v="0"/>
    <x v="10"/>
    <n v="0.17364101763953868"/>
  </r>
  <r>
    <n v="1048"/>
    <n v="403"/>
    <n v="26"/>
    <n v="2"/>
    <n v="277448"/>
    <d v="2021-09-28T00:00:00"/>
    <x v="7"/>
    <x v="37"/>
    <n v="7.6359861695537143E-2"/>
  </r>
  <r>
    <n v="1049"/>
    <n v="173"/>
    <n v="6"/>
    <n v="4"/>
    <n v="654140"/>
    <d v="2024-03-16T00:00:00"/>
    <x v="2"/>
    <x v="35"/>
    <n v="0.18003387996856587"/>
  </r>
  <r>
    <n v="1050"/>
    <n v="382"/>
    <n v="4"/>
    <n v="5"/>
    <n v="190410"/>
    <d v="2023-03-29T00:00:00"/>
    <x v="2"/>
    <x v="2"/>
    <n v="5.240506785216411E-2"/>
  </r>
  <r>
    <n v="1051"/>
    <n v="135"/>
    <n v="6"/>
    <n v="4"/>
    <n v="654140"/>
    <d v="2023-10-25T00:00:00"/>
    <x v="2"/>
    <x v="35"/>
    <n v="0.18003387996856587"/>
  </r>
  <r>
    <n v="1052"/>
    <n v="223"/>
    <n v="45"/>
    <n v="2"/>
    <n v="171200"/>
    <d v="2021-10-04T00:00:00"/>
    <x v="3"/>
    <x v="28"/>
    <n v="4.7118048507381417E-2"/>
  </r>
  <r>
    <n v="1053"/>
    <n v="247"/>
    <n v="36"/>
    <n v="2"/>
    <n v="320670"/>
    <d v="2023-09-27T00:00:00"/>
    <x v="1"/>
    <x v="27"/>
    <n v="8.8255517610175221E-2"/>
  </r>
  <r>
    <n v="1054"/>
    <n v="203"/>
    <n v="42"/>
    <n v="5"/>
    <n v="714800"/>
    <d v="2022-02-06T00:00:00"/>
    <x v="6"/>
    <x v="23"/>
    <n v="0.19672886140815557"/>
  </r>
  <r>
    <n v="1055"/>
    <n v="288"/>
    <n v="40"/>
    <n v="5"/>
    <n v="129760"/>
    <d v="2022-05-20T00:00:00"/>
    <x v="6"/>
    <x v="47"/>
    <n v="3.5712838635033946E-2"/>
  </r>
  <r>
    <n v="1056"/>
    <n v="125"/>
    <n v="5"/>
    <n v="3"/>
    <n v="411099"/>
    <d v="2023-05-31T00:00:00"/>
    <x v="2"/>
    <x v="33"/>
    <n v="0.11314359008957939"/>
  </r>
  <r>
    <n v="1057"/>
    <n v="166"/>
    <n v="44"/>
    <n v="5"/>
    <n v="690490"/>
    <d v="2021-07-03T00:00:00"/>
    <x v="3"/>
    <x v="31"/>
    <n v="0.1900382086090058"/>
  </r>
  <r>
    <n v="1058"/>
    <n v="58"/>
    <n v="43"/>
    <n v="4"/>
    <n v="388852"/>
    <d v="2023-05-18T00:00:00"/>
    <x v="6"/>
    <x v="25"/>
    <n v="0.10702072078383339"/>
  </r>
  <r>
    <n v="1059"/>
    <n v="188"/>
    <n v="23"/>
    <n v="2"/>
    <n v="312946"/>
    <d v="2022-10-19T00:00:00"/>
    <x v="5"/>
    <x v="36"/>
    <n v="8.6129700982423979E-2"/>
  </r>
  <r>
    <n v="1060"/>
    <n v="177"/>
    <n v="39"/>
    <n v="1"/>
    <n v="53414"/>
    <d v="2022-09-17T00:00:00"/>
    <x v="6"/>
    <x v="30"/>
    <n v="1.4700721045404619E-2"/>
  </r>
  <r>
    <n v="1061"/>
    <n v="87"/>
    <n v="23"/>
    <n v="5"/>
    <n v="782365"/>
    <d v="2023-06-25T00:00:00"/>
    <x v="5"/>
    <x v="36"/>
    <n v="0.21532425245605996"/>
  </r>
  <r>
    <n v="1062"/>
    <n v="320"/>
    <n v="10"/>
    <n v="4"/>
    <n v="99660"/>
    <d v="2021-04-02T00:00:00"/>
    <x v="2"/>
    <x v="39"/>
    <n v="2.74286490318086E-2"/>
  </r>
  <r>
    <n v="1063"/>
    <n v="474"/>
    <n v="15"/>
    <n v="2"/>
    <n v="315456"/>
    <d v="2023-02-05T00:00:00"/>
    <x v="0"/>
    <x v="10"/>
    <n v="8.682050881976934E-2"/>
  </r>
  <r>
    <n v="1064"/>
    <n v="80"/>
    <n v="47"/>
    <n v="1"/>
    <n v="81201"/>
    <d v="2021-08-19T00:00:00"/>
    <x v="3"/>
    <x v="19"/>
    <n v="2.2348321593737605E-2"/>
  </r>
  <r>
    <n v="1065"/>
    <n v="379"/>
    <n v="4"/>
    <n v="2"/>
    <n v="76164"/>
    <d v="2024-06-25T00:00:00"/>
    <x v="2"/>
    <x v="2"/>
    <n v="2.0962027140865643E-2"/>
  </r>
  <r>
    <n v="1066"/>
    <n v="475"/>
    <n v="10"/>
    <n v="3"/>
    <n v="74745"/>
    <d v="2021-01-29T00:00:00"/>
    <x v="2"/>
    <x v="39"/>
    <n v="2.0571486773856448E-2"/>
  </r>
  <r>
    <n v="1067"/>
    <n v="176"/>
    <n v="45"/>
    <n v="1"/>
    <n v="85600"/>
    <d v="2022-09-17T00:00:00"/>
    <x v="3"/>
    <x v="28"/>
    <n v="2.3559024253690709E-2"/>
  </r>
  <r>
    <n v="1068"/>
    <n v="231"/>
    <n v="31"/>
    <n v="1"/>
    <n v="82453"/>
    <d v="2022-11-11T00:00:00"/>
    <x v="4"/>
    <x v="7"/>
    <n v="2.2692899845672427E-2"/>
  </r>
  <r>
    <n v="1069"/>
    <n v="108"/>
    <n v="48"/>
    <n v="5"/>
    <n v="271535"/>
    <d v="2022-03-10T00:00:00"/>
    <x v="3"/>
    <x v="12"/>
    <n v="7.4732472555209192E-2"/>
  </r>
  <r>
    <n v="1070"/>
    <n v="105"/>
    <n v="35"/>
    <n v="5"/>
    <n v="281195"/>
    <d v="2022-06-14T00:00:00"/>
    <x v="1"/>
    <x v="17"/>
    <n v="7.7391119451128018E-2"/>
  </r>
  <r>
    <n v="1071"/>
    <n v="281"/>
    <n v="31"/>
    <n v="5"/>
    <n v="412265"/>
    <d v="2021-10-17T00:00:00"/>
    <x v="4"/>
    <x v="7"/>
    <n v="0.11346449922836213"/>
  </r>
  <r>
    <n v="1072"/>
    <n v="356"/>
    <n v="45"/>
    <n v="1"/>
    <n v="85600"/>
    <d v="2023-02-11T00:00:00"/>
    <x v="3"/>
    <x v="28"/>
    <n v="2.3559024253690709E-2"/>
  </r>
  <r>
    <n v="1073"/>
    <n v="299"/>
    <n v="43"/>
    <n v="5"/>
    <n v="486065"/>
    <d v="2021-03-31T00:00:00"/>
    <x v="6"/>
    <x v="25"/>
    <n v="0.13377590097979175"/>
  </r>
  <r>
    <n v="1074"/>
    <n v="131"/>
    <n v="11"/>
    <n v="1"/>
    <n v="101454"/>
    <d v="2022-08-05T00:00:00"/>
    <x v="0"/>
    <x v="6"/>
    <n v="2.7922397741050663E-2"/>
  </r>
  <r>
    <n v="1075"/>
    <n v="103"/>
    <n v="45"/>
    <n v="5"/>
    <n v="428000"/>
    <d v="2022-07-10T00:00:00"/>
    <x v="3"/>
    <x v="28"/>
    <n v="0.11779512126845354"/>
  </r>
  <r>
    <n v="1076"/>
    <n v="28"/>
    <n v="30"/>
    <n v="1"/>
    <n v="104358"/>
    <d v="2021-05-17T00:00:00"/>
    <x v="4"/>
    <x v="24"/>
    <n v="2.8721643143302042E-2"/>
  </r>
  <r>
    <n v="1077"/>
    <n v="199"/>
    <n v="43"/>
    <n v="3"/>
    <n v="291639"/>
    <d v="2024-09-13T00:00:00"/>
    <x v="6"/>
    <x v="25"/>
    <n v="8.0265540587875051E-2"/>
  </r>
  <r>
    <n v="1078"/>
    <n v="185"/>
    <n v="7"/>
    <n v="1"/>
    <n v="110006"/>
    <d v="2022-08-23T00:00:00"/>
    <x v="2"/>
    <x v="8"/>
    <n v="3.0276098388452102E-2"/>
  </r>
  <r>
    <n v="1079"/>
    <n v="445"/>
    <n v="42"/>
    <n v="4"/>
    <n v="571840"/>
    <d v="2022-04-19T00:00:00"/>
    <x v="6"/>
    <x v="23"/>
    <n v="0.15738308912652446"/>
  </r>
  <r>
    <n v="1080"/>
    <n v="195"/>
    <n v="33"/>
    <n v="1"/>
    <n v="142706"/>
    <d v="2022-10-09T00:00:00"/>
    <x v="4"/>
    <x v="26"/>
    <n v="3.9275865831158718E-2"/>
  </r>
  <r>
    <n v="1081"/>
    <n v="249"/>
    <n v="39"/>
    <n v="5"/>
    <n v="267070"/>
    <d v="2021-06-30T00:00:00"/>
    <x v="6"/>
    <x v="30"/>
    <n v="7.3503605227023094E-2"/>
  </r>
  <r>
    <n v="1082"/>
    <n v="96"/>
    <n v="13"/>
    <n v="5"/>
    <n v="361975"/>
    <d v="2023-07-27T00:00:00"/>
    <x v="0"/>
    <x v="13"/>
    <n v="9.9623572479318842E-2"/>
  </r>
  <r>
    <n v="1083"/>
    <n v="288"/>
    <n v="46"/>
    <n v="1"/>
    <n v="155568"/>
    <d v="2021-03-23T00:00:00"/>
    <x v="3"/>
    <x v="4"/>
    <n v="4.2815774358623312E-2"/>
  </r>
  <r>
    <n v="1084"/>
    <n v="127"/>
    <n v="34"/>
    <n v="3"/>
    <n v="259845"/>
    <d v="2022-11-15T00:00:00"/>
    <x v="1"/>
    <x v="1"/>
    <n v="7.1515124500003066E-2"/>
  </r>
  <r>
    <n v="1085"/>
    <n v="251"/>
    <n v="26"/>
    <n v="2"/>
    <n v="277448"/>
    <d v="2021-02-07T00:00:00"/>
    <x v="7"/>
    <x v="37"/>
    <n v="7.6359861695537143E-2"/>
  </r>
  <r>
    <n v="1086"/>
    <n v="178"/>
    <n v="44"/>
    <n v="3"/>
    <n v="414294"/>
    <d v="2022-12-29T00:00:00"/>
    <x v="3"/>
    <x v="31"/>
    <n v="0.11402292516540348"/>
  </r>
  <r>
    <n v="1087"/>
    <n v="321"/>
    <n v="20"/>
    <n v="2"/>
    <n v="296240"/>
    <d v="2023-10-24T00:00:00"/>
    <x v="5"/>
    <x v="14"/>
    <n v="8.1531838141510923E-2"/>
  </r>
  <r>
    <n v="1088"/>
    <n v="142"/>
    <n v="4"/>
    <n v="3"/>
    <n v="114246"/>
    <d v="2023-03-04T00:00:00"/>
    <x v="2"/>
    <x v="2"/>
    <n v="3.1443040711298463E-2"/>
  </r>
  <r>
    <n v="1089"/>
    <n v="456"/>
    <n v="2"/>
    <n v="5"/>
    <n v="693050"/>
    <d v="2022-07-28T00:00:00"/>
    <x v="2"/>
    <x v="38"/>
    <n v="0.19074277755864888"/>
  </r>
  <r>
    <n v="1090"/>
    <n v="116"/>
    <n v="10"/>
    <n v="3"/>
    <n v="74745"/>
    <d v="2023-03-16T00:00:00"/>
    <x v="2"/>
    <x v="39"/>
    <n v="2.0571486773856448E-2"/>
  </r>
  <r>
    <n v="1091"/>
    <n v="337"/>
    <n v="9"/>
    <n v="1"/>
    <n v="40559"/>
    <d v="2023-02-22T00:00:00"/>
    <x v="2"/>
    <x v="5"/>
    <n v="1.1162739073661698E-2"/>
  </r>
  <r>
    <n v="1092"/>
    <n v="267"/>
    <n v="44"/>
    <n v="5"/>
    <n v="690490"/>
    <d v="2024-07-05T00:00:00"/>
    <x v="3"/>
    <x v="31"/>
    <n v="0.1900382086090058"/>
  </r>
  <r>
    <n v="1093"/>
    <n v="352"/>
    <n v="15"/>
    <n v="4"/>
    <n v="630912"/>
    <d v="2022-05-08T00:00:00"/>
    <x v="0"/>
    <x v="10"/>
    <n v="0.17364101763953868"/>
  </r>
  <r>
    <n v="1094"/>
    <n v="294"/>
    <n v="10"/>
    <n v="4"/>
    <n v="99660"/>
    <d v="2022-10-02T00:00:00"/>
    <x v="2"/>
    <x v="39"/>
    <n v="2.74286490318086E-2"/>
  </r>
  <r>
    <n v="1095"/>
    <n v="466"/>
    <n v="39"/>
    <n v="3"/>
    <n v="160242"/>
    <d v="2023-07-09T00:00:00"/>
    <x v="6"/>
    <x v="30"/>
    <n v="4.4102163136213859E-2"/>
  </r>
  <r>
    <n v="1096"/>
    <n v="278"/>
    <n v="9"/>
    <n v="2"/>
    <n v="81118"/>
    <d v="2024-08-29T00:00:00"/>
    <x v="2"/>
    <x v="5"/>
    <n v="2.2325478147323396E-2"/>
  </r>
  <r>
    <n v="1097"/>
    <n v="71"/>
    <n v="38"/>
    <n v="5"/>
    <n v="606525"/>
    <d v="2022-02-19T00:00:00"/>
    <x v="1"/>
    <x v="40"/>
    <n v="0.16692917272745042"/>
  </r>
  <r>
    <n v="1098"/>
    <n v="442"/>
    <n v="9"/>
    <n v="3"/>
    <n v="121677"/>
    <d v="2023-12-09T00:00:00"/>
    <x v="2"/>
    <x v="5"/>
    <n v="3.3488217220985099E-2"/>
  </r>
  <r>
    <n v="1099"/>
    <n v="466"/>
    <n v="9"/>
    <n v="4"/>
    <n v="162236"/>
    <d v="2021-10-25T00:00:00"/>
    <x v="2"/>
    <x v="5"/>
    <n v="4.4650956294646792E-2"/>
  </r>
  <r>
    <n v="1100"/>
    <n v="336"/>
    <n v="37"/>
    <n v="2"/>
    <n v="271480"/>
    <d v="2022-10-13T00:00:00"/>
    <x v="1"/>
    <x v="29"/>
    <n v="7.4717335331681692E-2"/>
  </r>
  <r>
    <n v="1101"/>
    <n v="35"/>
    <n v="36"/>
    <n v="5"/>
    <n v="801675"/>
    <d v="2021-08-31T00:00:00"/>
    <x v="1"/>
    <x v="27"/>
    <n v="0.22063879402543807"/>
  </r>
  <r>
    <n v="1102"/>
    <n v="95"/>
    <n v="21"/>
    <n v="2"/>
    <n v="229126"/>
    <d v="2021-03-02T00:00:00"/>
    <x v="5"/>
    <x v="20"/>
    <n v="6.3060572326531977E-2"/>
  </r>
  <r>
    <n v="1103"/>
    <n v="392"/>
    <n v="21"/>
    <n v="4"/>
    <n v="458252"/>
    <d v="2023-04-23T00:00:00"/>
    <x v="5"/>
    <x v="20"/>
    <n v="0.12612114465306395"/>
  </r>
  <r>
    <n v="1104"/>
    <n v="156"/>
    <n v="29"/>
    <n v="3"/>
    <n v="326358"/>
    <d v="2021-11-08T00:00:00"/>
    <x v="4"/>
    <x v="46"/>
    <n v="8.9820981745163453E-2"/>
  </r>
  <r>
    <n v="1105"/>
    <n v="399"/>
    <n v="13"/>
    <n v="1"/>
    <n v="72395"/>
    <d v="2021-09-27T00:00:00"/>
    <x v="0"/>
    <x v="13"/>
    <n v="1.992471449586377E-2"/>
  </r>
  <r>
    <n v="1106"/>
    <n v="95"/>
    <n v="2"/>
    <n v="5"/>
    <n v="693050"/>
    <d v="2024-06-17T00:00:00"/>
    <x v="2"/>
    <x v="38"/>
    <n v="0.19074277755864888"/>
  </r>
  <r>
    <n v="1107"/>
    <n v="137"/>
    <n v="39"/>
    <n v="5"/>
    <n v="267070"/>
    <d v="2024-06-08T00:00:00"/>
    <x v="6"/>
    <x v="30"/>
    <n v="7.3503605227023094E-2"/>
  </r>
  <r>
    <n v="1108"/>
    <n v="119"/>
    <n v="39"/>
    <n v="2"/>
    <n v="106828"/>
    <d v="2022-04-18T00:00:00"/>
    <x v="6"/>
    <x v="30"/>
    <n v="2.9401442090809238E-2"/>
  </r>
  <r>
    <n v="1109"/>
    <n v="352"/>
    <n v="2"/>
    <n v="3"/>
    <n v="415830"/>
    <d v="2021-06-12T00:00:00"/>
    <x v="2"/>
    <x v="38"/>
    <n v="0.11444566653518932"/>
  </r>
  <r>
    <n v="1110"/>
    <n v="353"/>
    <n v="31"/>
    <n v="2"/>
    <n v="164906"/>
    <d v="2023-10-26T00:00:00"/>
    <x v="4"/>
    <x v="7"/>
    <n v="4.5385799691344854E-2"/>
  </r>
  <r>
    <n v="1111"/>
    <n v="434"/>
    <n v="39"/>
    <n v="4"/>
    <n v="213656"/>
    <d v="2024-08-23T00:00:00"/>
    <x v="6"/>
    <x v="30"/>
    <n v="5.8802884181618477E-2"/>
  </r>
  <r>
    <n v="1112"/>
    <n v="192"/>
    <n v="12"/>
    <n v="4"/>
    <n v="234908"/>
    <d v="2023-10-04T00:00:00"/>
    <x v="0"/>
    <x v="11"/>
    <n v="6.4651907352639912E-2"/>
  </r>
  <r>
    <n v="1113"/>
    <n v="243"/>
    <n v="9"/>
    <n v="2"/>
    <n v="81118"/>
    <d v="2022-01-31T00:00:00"/>
    <x v="2"/>
    <x v="5"/>
    <n v="2.2325478147323396E-2"/>
  </r>
  <r>
    <n v="1114"/>
    <n v="116"/>
    <n v="3"/>
    <n v="4"/>
    <n v="355148"/>
    <d v="2021-01-31T00:00:00"/>
    <x v="2"/>
    <x v="3"/>
    <n v="9.7744630206188649E-2"/>
  </r>
  <r>
    <n v="1115"/>
    <n v="474"/>
    <n v="18"/>
    <n v="4"/>
    <n v="312928"/>
    <d v="2022-04-01T00:00:00"/>
    <x v="0"/>
    <x v="18"/>
    <n v="8.6124746981996791E-2"/>
  </r>
  <r>
    <n v="1116"/>
    <n v="381"/>
    <n v="43"/>
    <n v="2"/>
    <n v="194426"/>
    <d v="2022-02-23T00:00:00"/>
    <x v="6"/>
    <x v="25"/>
    <n v="5.3510360391916693E-2"/>
  </r>
  <r>
    <n v="1117"/>
    <n v="34"/>
    <n v="12"/>
    <n v="4"/>
    <n v="234908"/>
    <d v="2024-06-17T00:00:00"/>
    <x v="0"/>
    <x v="11"/>
    <n v="6.4651907352639912E-2"/>
  </r>
  <r>
    <n v="1118"/>
    <n v="251"/>
    <n v="45"/>
    <n v="3"/>
    <n v="256800"/>
    <d v="2023-07-27T00:00:00"/>
    <x v="3"/>
    <x v="28"/>
    <n v="7.0677072761072129E-2"/>
  </r>
  <r>
    <n v="1119"/>
    <n v="455"/>
    <n v="16"/>
    <n v="4"/>
    <n v="179808"/>
    <d v="2023-04-10T00:00:00"/>
    <x v="0"/>
    <x v="0"/>
    <n v="4.9487161600556287E-2"/>
  </r>
  <r>
    <n v="1120"/>
    <n v="398"/>
    <n v="3"/>
    <n v="5"/>
    <n v="443935"/>
    <d v="2023-02-19T00:00:00"/>
    <x v="2"/>
    <x v="3"/>
    <n v="0.12218078775773579"/>
  </r>
  <r>
    <n v="1121"/>
    <n v="369"/>
    <n v="21"/>
    <n v="4"/>
    <n v="458252"/>
    <d v="2024-06-06T00:00:00"/>
    <x v="5"/>
    <x v="20"/>
    <n v="0.12612114465306395"/>
  </r>
  <r>
    <n v="1122"/>
    <n v="381"/>
    <n v="37"/>
    <n v="5"/>
    <n v="678700"/>
    <d v="2024-01-04T00:00:00"/>
    <x v="1"/>
    <x v="29"/>
    <n v="0.18679333832920425"/>
  </r>
  <r>
    <n v="1123"/>
    <n v="269"/>
    <n v="42"/>
    <n v="1"/>
    <n v="142960"/>
    <d v="2023-12-03T00:00:00"/>
    <x v="6"/>
    <x v="23"/>
    <n v="3.9345772281631115E-2"/>
  </r>
  <r>
    <n v="1124"/>
    <n v="56"/>
    <n v="29"/>
    <n v="4"/>
    <n v="435144"/>
    <d v="2021-03-28T00:00:00"/>
    <x v="4"/>
    <x v="46"/>
    <n v="0.11976130899355128"/>
  </r>
  <r>
    <n v="1125"/>
    <n v="450"/>
    <n v="16"/>
    <n v="5"/>
    <n v="224760"/>
    <d v="2024-01-07T00:00:00"/>
    <x v="0"/>
    <x v="0"/>
    <n v="6.1858952000695362E-2"/>
  </r>
  <r>
    <n v="1126"/>
    <n v="203"/>
    <n v="48"/>
    <n v="1"/>
    <n v="54307"/>
    <d v="2024-02-17T00:00:00"/>
    <x v="3"/>
    <x v="12"/>
    <n v="1.4946494511041837E-2"/>
  </r>
  <r>
    <n v="1127"/>
    <n v="199"/>
    <n v="34"/>
    <n v="1"/>
    <n v="86615"/>
    <d v="2022-01-24T00:00:00"/>
    <x v="1"/>
    <x v="1"/>
    <n v="2.3838374833334352E-2"/>
  </r>
  <r>
    <n v="1128"/>
    <n v="150"/>
    <n v="29"/>
    <n v="4"/>
    <n v="435144"/>
    <d v="2022-09-16T00:00:00"/>
    <x v="4"/>
    <x v="46"/>
    <n v="0.11976130899355128"/>
  </r>
  <r>
    <n v="1129"/>
    <n v="397"/>
    <n v="19"/>
    <n v="4"/>
    <n v="449632"/>
    <d v="2021-12-07T00:00:00"/>
    <x v="5"/>
    <x v="9"/>
    <n v="0.12374872889293762"/>
  </r>
  <r>
    <n v="1130"/>
    <n v="217"/>
    <n v="19"/>
    <n v="5"/>
    <n v="562040"/>
    <d v="2021-04-22T00:00:00"/>
    <x v="5"/>
    <x v="9"/>
    <n v="0.15468591111617203"/>
  </r>
  <r>
    <n v="1131"/>
    <n v="354"/>
    <n v="34"/>
    <n v="2"/>
    <n v="173230"/>
    <d v="2023-08-08T00:00:00"/>
    <x v="1"/>
    <x v="1"/>
    <n v="4.7676749666668704E-2"/>
  </r>
  <r>
    <n v="1132"/>
    <n v="425"/>
    <n v="42"/>
    <n v="4"/>
    <n v="571840"/>
    <d v="2021-07-05T00:00:00"/>
    <x v="6"/>
    <x v="23"/>
    <n v="0.15738308912652446"/>
  </r>
  <r>
    <n v="1133"/>
    <n v="370"/>
    <n v="33"/>
    <n v="1"/>
    <n v="142706"/>
    <d v="2022-01-04T00:00:00"/>
    <x v="4"/>
    <x v="26"/>
    <n v="3.9275865831158718E-2"/>
  </r>
  <r>
    <n v="1134"/>
    <n v="399"/>
    <n v="38"/>
    <n v="5"/>
    <n v="606525"/>
    <d v="2021-10-05T00:00:00"/>
    <x v="1"/>
    <x v="40"/>
    <n v="0.16692917272745042"/>
  </r>
  <r>
    <n v="1135"/>
    <n v="202"/>
    <n v="27"/>
    <n v="3"/>
    <n v="237795"/>
    <d v="2023-07-13T00:00:00"/>
    <x v="7"/>
    <x v="34"/>
    <n v="6.5446473976710065E-2"/>
  </r>
  <r>
    <n v="1136"/>
    <n v="13"/>
    <n v="12"/>
    <n v="4"/>
    <n v="234908"/>
    <d v="2024-04-23T00:00:00"/>
    <x v="0"/>
    <x v="11"/>
    <n v="6.4651907352639912E-2"/>
  </r>
  <r>
    <n v="1137"/>
    <n v="460"/>
    <n v="46"/>
    <n v="2"/>
    <n v="311136"/>
    <d v="2023-07-21T00:00:00"/>
    <x v="3"/>
    <x v="4"/>
    <n v="8.5631548717246625E-2"/>
  </r>
  <r>
    <n v="1138"/>
    <n v="47"/>
    <n v="17"/>
    <n v="3"/>
    <n v="176079"/>
    <d v="2024-08-21T00:00:00"/>
    <x v="0"/>
    <x v="32"/>
    <n v="4.8460857845392599E-2"/>
  </r>
  <r>
    <n v="1139"/>
    <n v="465"/>
    <n v="46"/>
    <n v="2"/>
    <n v="311136"/>
    <d v="2021-09-11T00:00:00"/>
    <x v="3"/>
    <x v="4"/>
    <n v="8.5631548717246625E-2"/>
  </r>
  <r>
    <n v="1140"/>
    <n v="47"/>
    <n v="8"/>
    <n v="4"/>
    <n v="280096"/>
    <d v="2024-07-22T00:00:00"/>
    <x v="2"/>
    <x v="44"/>
    <n v="7.708865020282421E-2"/>
  </r>
  <r>
    <n v="1141"/>
    <n v="186"/>
    <n v="6"/>
    <n v="5"/>
    <n v="817675"/>
    <d v="2023-02-26T00:00:00"/>
    <x v="2"/>
    <x v="35"/>
    <n v="0.22504234996070732"/>
  </r>
  <r>
    <n v="1142"/>
    <n v="373"/>
    <n v="33"/>
    <n v="5"/>
    <n v="713530"/>
    <d v="2021-11-24T00:00:00"/>
    <x v="4"/>
    <x v="26"/>
    <n v="0.19637932915579359"/>
  </r>
  <r>
    <n v="1143"/>
    <n v="194"/>
    <n v="36"/>
    <n v="4"/>
    <n v="641340"/>
    <d v="2021-03-31T00:00:00"/>
    <x v="1"/>
    <x v="27"/>
    <n v="0.17651103522035044"/>
  </r>
  <r>
    <n v="1144"/>
    <n v="394"/>
    <n v="11"/>
    <n v="3"/>
    <n v="304362"/>
    <d v="2024-03-04T00:00:00"/>
    <x v="0"/>
    <x v="6"/>
    <n v="8.3767193223152001E-2"/>
  </r>
  <r>
    <n v="1145"/>
    <n v="447"/>
    <n v="43"/>
    <n v="2"/>
    <n v="194426"/>
    <d v="2021-11-29T00:00:00"/>
    <x v="6"/>
    <x v="25"/>
    <n v="5.3510360391916693E-2"/>
  </r>
  <r>
    <n v="1146"/>
    <n v="445"/>
    <n v="10"/>
    <n v="2"/>
    <n v="49830"/>
    <d v="2021-04-16T00:00:00"/>
    <x v="2"/>
    <x v="39"/>
    <n v="1.37143245159043E-2"/>
  </r>
  <r>
    <n v="1147"/>
    <n v="215"/>
    <n v="20"/>
    <n v="3"/>
    <n v="444360"/>
    <d v="2023-07-03T00:00:00"/>
    <x v="5"/>
    <x v="14"/>
    <n v="0.12229775721226638"/>
  </r>
  <r>
    <n v="1148"/>
    <n v="148"/>
    <n v="41"/>
    <n v="2"/>
    <n v="75132"/>
    <d v="2021-08-29T00:00:00"/>
    <x v="6"/>
    <x v="21"/>
    <n v="2.0677997783040775E-2"/>
  </r>
  <r>
    <n v="1149"/>
    <n v="461"/>
    <n v="9"/>
    <n v="2"/>
    <n v="81118"/>
    <d v="2021-01-08T00:00:00"/>
    <x v="2"/>
    <x v="5"/>
    <n v="2.2325478147323396E-2"/>
  </r>
  <r>
    <n v="1150"/>
    <n v="319"/>
    <n v="17"/>
    <n v="1"/>
    <n v="58693"/>
    <d v="2023-07-29T00:00:00"/>
    <x v="0"/>
    <x v="32"/>
    <n v="1.6153619281797531E-2"/>
  </r>
  <r>
    <n v="1151"/>
    <n v="255"/>
    <n v="32"/>
    <n v="5"/>
    <n v="720385"/>
    <d v="2021-01-12T00:00:00"/>
    <x v="4"/>
    <x v="45"/>
    <n v="0.1982659776518105"/>
  </r>
  <r>
    <n v="1152"/>
    <n v="312"/>
    <n v="32"/>
    <n v="2"/>
    <n v="288154"/>
    <d v="2022-03-21T00:00:00"/>
    <x v="4"/>
    <x v="45"/>
    <n v="7.9306391060724207E-2"/>
  </r>
  <r>
    <n v="1153"/>
    <n v="302"/>
    <n v="43"/>
    <n v="4"/>
    <n v="388852"/>
    <d v="2023-07-19T00:00:00"/>
    <x v="6"/>
    <x v="25"/>
    <n v="0.10702072078383339"/>
  </r>
  <r>
    <n v="1154"/>
    <n v="210"/>
    <n v="29"/>
    <n v="1"/>
    <n v="108786"/>
    <d v="2024-05-16T00:00:00"/>
    <x v="4"/>
    <x v="46"/>
    <n v="2.994032724838782E-2"/>
  </r>
  <r>
    <n v="1155"/>
    <n v="308"/>
    <n v="1"/>
    <n v="2"/>
    <n v="64088"/>
    <d v="2024-01-26T00:00:00"/>
    <x v="2"/>
    <x v="43"/>
    <n v="1.7638443298721145E-2"/>
  </r>
  <r>
    <n v="1156"/>
    <n v="143"/>
    <n v="40"/>
    <n v="5"/>
    <n v="129760"/>
    <d v="2022-03-02T00:00:00"/>
    <x v="6"/>
    <x v="47"/>
    <n v="3.5712838635033946E-2"/>
  </r>
  <r>
    <n v="1157"/>
    <n v="26"/>
    <n v="12"/>
    <n v="2"/>
    <n v="117454"/>
    <d v="2021-04-23T00:00:00"/>
    <x v="0"/>
    <x v="11"/>
    <n v="3.2325953676319956E-2"/>
  </r>
  <r>
    <n v="1158"/>
    <n v="335"/>
    <n v="23"/>
    <n v="1"/>
    <n v="156473"/>
    <d v="2021-10-25T00:00:00"/>
    <x v="5"/>
    <x v="36"/>
    <n v="4.3064850491211989E-2"/>
  </r>
  <r>
    <n v="1159"/>
    <n v="438"/>
    <n v="3"/>
    <n v="5"/>
    <n v="443935"/>
    <d v="2024-05-20T00:00:00"/>
    <x v="2"/>
    <x v="3"/>
    <n v="0.12218078775773579"/>
  </r>
  <r>
    <n v="1160"/>
    <n v="153"/>
    <n v="22"/>
    <n v="1"/>
    <n v="65960"/>
    <d v="2021-04-11T00:00:00"/>
    <x v="5"/>
    <x v="16"/>
    <n v="1.8153659343147652E-2"/>
  </r>
  <r>
    <n v="1161"/>
    <n v="56"/>
    <n v="27"/>
    <n v="2"/>
    <n v="158530"/>
    <d v="2021-11-27T00:00:00"/>
    <x v="7"/>
    <x v="34"/>
    <n v="4.3630982651140043E-2"/>
  </r>
  <r>
    <n v="1162"/>
    <n v="345"/>
    <n v="19"/>
    <n v="5"/>
    <n v="562040"/>
    <d v="2024-09-15T00:00:00"/>
    <x v="5"/>
    <x v="9"/>
    <n v="0.15468591111617203"/>
  </r>
  <r>
    <n v="1163"/>
    <n v="355"/>
    <n v="45"/>
    <n v="5"/>
    <n v="428000"/>
    <d v="2024-03-18T00:00:00"/>
    <x v="3"/>
    <x v="28"/>
    <n v="0.11779512126845354"/>
  </r>
  <r>
    <n v="1164"/>
    <n v="404"/>
    <n v="36"/>
    <n v="2"/>
    <n v="320670"/>
    <d v="2023-07-22T00:00:00"/>
    <x v="1"/>
    <x v="27"/>
    <n v="8.8255517610175221E-2"/>
  </r>
  <r>
    <n v="1165"/>
    <n v="384"/>
    <n v="38"/>
    <n v="3"/>
    <n v="363915"/>
    <d v="2021-03-15T00:00:00"/>
    <x v="1"/>
    <x v="40"/>
    <n v="0.10015750363647025"/>
  </r>
  <r>
    <n v="1166"/>
    <n v="48"/>
    <n v="20"/>
    <n v="3"/>
    <n v="444360"/>
    <d v="2023-01-25T00:00:00"/>
    <x v="5"/>
    <x v="14"/>
    <n v="0.12229775721226638"/>
  </r>
  <r>
    <n v="1167"/>
    <n v="460"/>
    <n v="25"/>
    <n v="1"/>
    <n v="94790"/>
    <d v="2023-05-26T00:00:00"/>
    <x v="7"/>
    <x v="22"/>
    <n v="2.6088316694011005E-2"/>
  </r>
  <r>
    <n v="1168"/>
    <n v="432"/>
    <n v="36"/>
    <n v="1"/>
    <n v="160335"/>
    <d v="2022-08-23T00:00:00"/>
    <x v="1"/>
    <x v="27"/>
    <n v="4.4127758805087611E-2"/>
  </r>
  <r>
    <n v="1169"/>
    <n v="242"/>
    <n v="9"/>
    <n v="1"/>
    <n v="40559"/>
    <d v="2022-07-17T00:00:00"/>
    <x v="2"/>
    <x v="5"/>
    <n v="1.1162739073661698E-2"/>
  </r>
  <r>
    <n v="1170"/>
    <n v="169"/>
    <n v="34"/>
    <n v="4"/>
    <n v="346460"/>
    <d v="2023-12-11T00:00:00"/>
    <x v="1"/>
    <x v="1"/>
    <n v="9.5353499333337408E-2"/>
  </r>
  <r>
    <n v="1171"/>
    <n v="108"/>
    <n v="45"/>
    <n v="2"/>
    <n v="171200"/>
    <d v="2024-06-07T00:00:00"/>
    <x v="3"/>
    <x v="28"/>
    <n v="4.7118048507381417E-2"/>
  </r>
  <r>
    <n v="1172"/>
    <n v="30"/>
    <n v="7"/>
    <n v="5"/>
    <n v="550030"/>
    <d v="2024-07-12T00:00:00"/>
    <x v="2"/>
    <x v="8"/>
    <n v="0.1513804919422605"/>
  </r>
  <r>
    <n v="1173"/>
    <n v="271"/>
    <n v="6"/>
    <n v="4"/>
    <n v="654140"/>
    <d v="2024-05-23T00:00:00"/>
    <x v="2"/>
    <x v="35"/>
    <n v="0.18003387996856587"/>
  </r>
  <r>
    <n v="1174"/>
    <n v="479"/>
    <n v="46"/>
    <n v="3"/>
    <n v="466704"/>
    <d v="2023-05-25T00:00:00"/>
    <x v="3"/>
    <x v="4"/>
    <n v="0.12844732307586995"/>
  </r>
  <r>
    <n v="1175"/>
    <n v="312"/>
    <n v="21"/>
    <n v="3"/>
    <n v="343689"/>
    <d v="2023-12-13T00:00:00"/>
    <x v="5"/>
    <x v="20"/>
    <n v="9.4590858489797966E-2"/>
  </r>
  <r>
    <n v="1176"/>
    <n v="295"/>
    <n v="40"/>
    <n v="3"/>
    <n v="77856"/>
    <d v="2021-09-23T00:00:00"/>
    <x v="6"/>
    <x v="47"/>
    <n v="2.1427703181020368E-2"/>
  </r>
  <r>
    <n v="1177"/>
    <n v="315"/>
    <n v="37"/>
    <n v="4"/>
    <n v="542960"/>
    <d v="2023-12-01T00:00:00"/>
    <x v="1"/>
    <x v="29"/>
    <n v="0.14943467066336338"/>
  </r>
  <r>
    <n v="1178"/>
    <n v="374"/>
    <n v="41"/>
    <n v="4"/>
    <n v="150264"/>
    <d v="2023-10-06T00:00:00"/>
    <x v="6"/>
    <x v="21"/>
    <n v="4.1355995566081549E-2"/>
  </r>
  <r>
    <n v="1179"/>
    <n v="414"/>
    <n v="12"/>
    <n v="5"/>
    <n v="293635"/>
    <d v="2022-04-22T00:00:00"/>
    <x v="0"/>
    <x v="11"/>
    <n v="8.0814884190799893E-2"/>
  </r>
  <r>
    <n v="1180"/>
    <n v="363"/>
    <n v="19"/>
    <n v="2"/>
    <n v="224816"/>
    <d v="2021-01-04T00:00:00"/>
    <x v="5"/>
    <x v="9"/>
    <n v="6.1874364446468808E-2"/>
  </r>
  <r>
    <n v="1181"/>
    <n v="61"/>
    <n v="2"/>
    <n v="4"/>
    <n v="554440"/>
    <d v="2024-07-04T00:00:00"/>
    <x v="2"/>
    <x v="38"/>
    <n v="0.15259422204691911"/>
  </r>
  <r>
    <n v="1182"/>
    <n v="408"/>
    <n v="8"/>
    <n v="2"/>
    <n v="140048"/>
    <d v="2024-06-14T00:00:00"/>
    <x v="2"/>
    <x v="44"/>
    <n v="3.8544325101412105E-2"/>
  </r>
  <r>
    <n v="1183"/>
    <n v="213"/>
    <n v="27"/>
    <n v="1"/>
    <n v="79265"/>
    <d v="2022-11-15T00:00:00"/>
    <x v="7"/>
    <x v="34"/>
    <n v="2.1815491325570022E-2"/>
  </r>
  <r>
    <n v="1184"/>
    <n v="180"/>
    <n v="36"/>
    <n v="2"/>
    <n v="320670"/>
    <d v="2021-01-24T00:00:00"/>
    <x v="1"/>
    <x v="27"/>
    <n v="8.8255517610175221E-2"/>
  </r>
  <r>
    <n v="1185"/>
    <n v="328"/>
    <n v="13"/>
    <n v="3"/>
    <n v="217185"/>
    <d v="2022-06-06T00:00:00"/>
    <x v="0"/>
    <x v="13"/>
    <n v="5.9774143487591309E-2"/>
  </r>
  <r>
    <n v="1186"/>
    <n v="405"/>
    <n v="5"/>
    <n v="3"/>
    <n v="411099"/>
    <d v="2022-09-07T00:00:00"/>
    <x v="2"/>
    <x v="33"/>
    <n v="0.11314359008957939"/>
  </r>
  <r>
    <n v="1187"/>
    <n v="260"/>
    <n v="36"/>
    <n v="3"/>
    <n v="481005"/>
    <d v="2021-01-13T00:00:00"/>
    <x v="1"/>
    <x v="27"/>
    <n v="0.13238327641526285"/>
  </r>
  <r>
    <n v="1188"/>
    <n v="59"/>
    <n v="44"/>
    <n v="3"/>
    <n v="414294"/>
    <d v="2022-12-01T00:00:00"/>
    <x v="3"/>
    <x v="31"/>
    <n v="0.11402292516540348"/>
  </r>
  <r>
    <n v="1189"/>
    <n v="203"/>
    <n v="47"/>
    <n v="5"/>
    <n v="406005"/>
    <d v="2024-06-15T00:00:00"/>
    <x v="3"/>
    <x v="19"/>
    <n v="0.11174160796868804"/>
  </r>
</pivotCacheRecords>
</file>

<file path=xl/pivotCache/pivotCacheRecords2.xml><?xml version="1.0" encoding="utf-8"?>
<pivotCacheRecords xmlns="http://schemas.openxmlformats.org/spreadsheetml/2006/main" xmlns:r="http://schemas.openxmlformats.org/officeDocument/2006/relationships" count="1189">
  <r>
    <n v="350"/>
    <x v="0"/>
    <n v="43"/>
    <n v="4"/>
    <n v="388852"/>
    <s v="2022-09-22"/>
    <n v="832"/>
  </r>
  <r>
    <n v="273"/>
    <x v="0"/>
    <n v="28"/>
    <n v="2"/>
    <n v="182234"/>
    <s v="2021-09-28"/>
    <n v="1191"/>
  </r>
  <r>
    <n v="280"/>
    <x v="0"/>
    <n v="14"/>
    <n v="4"/>
    <n v="649768"/>
    <s v="2021-06-09"/>
    <n v="1302"/>
  </r>
  <r>
    <n v="641"/>
    <x v="1"/>
    <n v="34"/>
    <n v="1"/>
    <n v="86615"/>
    <s v="2024-02-08"/>
    <n v="328"/>
  </r>
  <r>
    <n v="845"/>
    <x v="1"/>
    <n v="17"/>
    <n v="2"/>
    <n v="117386"/>
    <s v="2023-04-14"/>
    <n v="628"/>
  </r>
  <r>
    <n v="741"/>
    <x v="1"/>
    <n v="21"/>
    <n v="2"/>
    <n v="229126"/>
    <s v="2022-03-30"/>
    <n v="1008"/>
  </r>
  <r>
    <n v="214"/>
    <x v="1"/>
    <n v="46"/>
    <n v="2"/>
    <n v="311136"/>
    <s v="2022-02-26"/>
    <n v="1040"/>
  </r>
  <r>
    <n v="866"/>
    <x v="2"/>
    <n v="35"/>
    <n v="1"/>
    <n v="56239"/>
    <s v="2023-09-15"/>
    <n v="474"/>
  </r>
  <r>
    <n v="1025"/>
    <x v="2"/>
    <n v="20"/>
    <n v="2"/>
    <n v="296240"/>
    <s v="2022-03-16"/>
    <n v="1022"/>
  </r>
  <r>
    <n v="14"/>
    <x v="3"/>
    <n v="20"/>
    <n v="5"/>
    <n v="740600"/>
    <s v="2024-05-19"/>
    <n v="227"/>
  </r>
  <r>
    <n v="592"/>
    <x v="3"/>
    <n v="9"/>
    <n v="2"/>
    <n v="81118"/>
    <s v="2022-11-05"/>
    <n v="788"/>
  </r>
  <r>
    <n v="343"/>
    <x v="3"/>
    <n v="24"/>
    <n v="2"/>
    <n v="320622"/>
    <s v="2022-08-21"/>
    <n v="864"/>
  </r>
  <r>
    <n v="856"/>
    <x v="3"/>
    <n v="45"/>
    <n v="3"/>
    <n v="256800"/>
    <s v="2022-05-24"/>
    <n v="953"/>
  </r>
  <r>
    <n v="757"/>
    <x v="4"/>
    <n v="43"/>
    <n v="2"/>
    <n v="194426"/>
    <s v="2024-06-11"/>
    <n v="204"/>
  </r>
  <r>
    <n v="613"/>
    <x v="4"/>
    <n v="42"/>
    <n v="2"/>
    <n v="285920"/>
    <s v="2023-11-02"/>
    <n v="426"/>
  </r>
  <r>
    <n v="429"/>
    <x v="4"/>
    <n v="17"/>
    <n v="2"/>
    <n v="117386"/>
    <s v="2022-05-27"/>
    <n v="950"/>
  </r>
  <r>
    <n v="160"/>
    <x v="5"/>
    <n v="19"/>
    <n v="4"/>
    <n v="449632"/>
    <s v="2023-03-06"/>
    <n v="667"/>
  </r>
  <r>
    <n v="321"/>
    <x v="5"/>
    <n v="46"/>
    <n v="2"/>
    <n v="311136"/>
    <s v="2021-01-24"/>
    <n v="1438"/>
  </r>
  <r>
    <n v="967"/>
    <x v="6"/>
    <n v="11"/>
    <n v="3"/>
    <n v="304362"/>
    <s v="2024-04-12"/>
    <n v="264"/>
  </r>
  <r>
    <n v="119"/>
    <x v="7"/>
    <n v="34"/>
    <n v="3"/>
    <n v="259845"/>
    <s v="2024-01-03"/>
    <n v="364"/>
  </r>
  <r>
    <n v="796"/>
    <x v="7"/>
    <n v="13"/>
    <n v="5"/>
    <n v="361975"/>
    <s v="2023-10-30"/>
    <n v="429"/>
  </r>
  <r>
    <n v="1024"/>
    <x v="7"/>
    <n v="34"/>
    <n v="2"/>
    <n v="173230"/>
    <s v="2022-09-11"/>
    <n v="843"/>
  </r>
  <r>
    <n v="555"/>
    <x v="8"/>
    <n v="44"/>
    <n v="1"/>
    <n v="138098"/>
    <s v="2024-07-07"/>
    <n v="178"/>
  </r>
  <r>
    <n v="787"/>
    <x v="8"/>
    <n v="47"/>
    <n v="3"/>
    <n v="243603"/>
    <s v="2021-06-25"/>
    <n v="1286"/>
  </r>
  <r>
    <n v="977"/>
    <x v="9"/>
    <n v="45"/>
    <n v="4"/>
    <n v="342400"/>
    <s v="2023-01-04"/>
    <n v="728"/>
  </r>
  <r>
    <n v="487"/>
    <x v="9"/>
    <n v="22"/>
    <n v="3"/>
    <n v="197880"/>
    <s v="2022-09-29"/>
    <n v="825"/>
  </r>
  <r>
    <n v="438"/>
    <x v="9"/>
    <n v="21"/>
    <n v="3"/>
    <n v="343689"/>
    <s v="2021-08-03"/>
    <n v="1247"/>
  </r>
  <r>
    <n v="409"/>
    <x v="9"/>
    <n v="34"/>
    <n v="4"/>
    <n v="346460"/>
    <s v="2021-01-02"/>
    <n v="1460"/>
  </r>
  <r>
    <n v="206"/>
    <x v="10"/>
    <n v="22"/>
    <n v="1"/>
    <n v="65960"/>
    <s v="2021-12-03"/>
    <n v="1125"/>
  </r>
  <r>
    <n v="1136"/>
    <x v="11"/>
    <n v="12"/>
    <n v="4"/>
    <n v="234908"/>
    <s v="2024-04-23"/>
    <n v="253"/>
  </r>
  <r>
    <n v="199"/>
    <x v="11"/>
    <n v="31"/>
    <n v="1"/>
    <n v="82453"/>
    <s v="2022-08-29"/>
    <n v="856"/>
  </r>
  <r>
    <n v="915"/>
    <x v="12"/>
    <n v="26"/>
    <n v="5"/>
    <n v="693620"/>
    <s v="2021-06-20"/>
    <n v="1291"/>
  </r>
  <r>
    <n v="404"/>
    <x v="13"/>
    <n v="46"/>
    <n v="3"/>
    <n v="466704"/>
    <s v="2024-03-08"/>
    <n v="299"/>
  </r>
  <r>
    <n v="603"/>
    <x v="13"/>
    <n v="44"/>
    <n v="2"/>
    <n v="276196"/>
    <s v="2023-09-17"/>
    <n v="472"/>
  </r>
  <r>
    <n v="212"/>
    <x v="13"/>
    <n v="48"/>
    <n v="5"/>
    <n v="271535"/>
    <s v="2022-02-09"/>
    <n v="1057"/>
  </r>
  <r>
    <n v="506"/>
    <x v="13"/>
    <n v="25"/>
    <n v="1"/>
    <n v="94790"/>
    <s v="2021-11-30"/>
    <n v="1128"/>
  </r>
  <r>
    <n v="750"/>
    <x v="14"/>
    <n v="38"/>
    <n v="5"/>
    <n v="606525"/>
    <s v="2023-04-10"/>
    <n v="632"/>
  </r>
  <r>
    <n v="383"/>
    <x v="14"/>
    <n v="25"/>
    <n v="4"/>
    <n v="379160"/>
    <s v="2021-12-20"/>
    <n v="1108"/>
  </r>
  <r>
    <n v="237"/>
    <x v="14"/>
    <n v="15"/>
    <n v="3"/>
    <n v="473184"/>
    <s v="2021-03-08"/>
    <n v="1395"/>
  </r>
  <r>
    <n v="872"/>
    <x v="15"/>
    <n v="33"/>
    <n v="3"/>
    <n v="428118"/>
    <s v="2023-03-18"/>
    <n v="655"/>
  </r>
  <r>
    <n v="136"/>
    <x v="15"/>
    <n v="12"/>
    <n v="3"/>
    <n v="176181"/>
    <s v="2021-02-02"/>
    <n v="1429"/>
  </r>
  <r>
    <n v="112"/>
    <x v="16"/>
    <n v="5"/>
    <n v="1"/>
    <n v="137033"/>
    <s v="2021-01-14"/>
    <n v="1448"/>
  </r>
  <r>
    <n v="188"/>
    <x v="17"/>
    <n v="24"/>
    <n v="5"/>
    <n v="801555"/>
    <s v="2024-05-01"/>
    <n v="245"/>
  </r>
  <r>
    <n v="829"/>
    <x v="18"/>
    <n v="47"/>
    <n v="4"/>
    <n v="324804"/>
    <s v="2023-04-01"/>
    <n v="641"/>
  </r>
  <r>
    <n v="1029"/>
    <x v="18"/>
    <n v="30"/>
    <n v="3"/>
    <n v="313074"/>
    <s v="2021-11-16"/>
    <n v="1142"/>
  </r>
  <r>
    <n v="90"/>
    <x v="19"/>
    <n v="5"/>
    <n v="2"/>
    <n v="274066"/>
    <s v="2024-04-18"/>
    <n v="258"/>
  </r>
  <r>
    <n v="309"/>
    <x v="19"/>
    <n v="4"/>
    <n v="4"/>
    <n v="152328"/>
    <s v="2023-11-04"/>
    <n v="424"/>
  </r>
  <r>
    <n v="368"/>
    <x v="19"/>
    <n v="14"/>
    <n v="3"/>
    <n v="487326"/>
    <s v="2021-10-31"/>
    <n v="1158"/>
  </r>
  <r>
    <n v="969"/>
    <x v="20"/>
    <n v="38"/>
    <n v="4"/>
    <n v="485220"/>
    <s v="2024-05-06"/>
    <n v="240"/>
  </r>
  <r>
    <n v="470"/>
    <x v="20"/>
    <n v="28"/>
    <n v="1"/>
    <n v="91117"/>
    <s v="2023-06-11"/>
    <n v="570"/>
  </r>
  <r>
    <n v="782"/>
    <x v="21"/>
    <n v="9"/>
    <n v="5"/>
    <n v="202795"/>
    <s v="2024-04-28"/>
    <n v="248"/>
  </r>
  <r>
    <n v="700"/>
    <x v="21"/>
    <n v="19"/>
    <n v="2"/>
    <n v="224816"/>
    <s v="2022-10-19"/>
    <n v="805"/>
  </r>
  <r>
    <n v="78"/>
    <x v="22"/>
    <n v="23"/>
    <n v="4"/>
    <n v="625892"/>
    <s v="2023-12-11"/>
    <n v="387"/>
  </r>
  <r>
    <n v="1000"/>
    <x v="23"/>
    <n v="24"/>
    <n v="2"/>
    <n v="320622"/>
    <s v="2024-05-25"/>
    <n v="221"/>
  </r>
  <r>
    <n v="1045"/>
    <x v="23"/>
    <n v="44"/>
    <n v="4"/>
    <n v="552392"/>
    <s v="2023-07-02"/>
    <n v="549"/>
  </r>
  <r>
    <n v="1157"/>
    <x v="23"/>
    <n v="12"/>
    <n v="2"/>
    <n v="117454"/>
    <s v="2021-04-23"/>
    <n v="1349"/>
  </r>
  <r>
    <n v="671"/>
    <x v="24"/>
    <n v="1"/>
    <n v="3"/>
    <n v="96132"/>
    <s v="2022-02-20"/>
    <n v="1046"/>
  </r>
  <r>
    <n v="661"/>
    <x v="24"/>
    <n v="43"/>
    <n v="1"/>
    <n v="97213"/>
    <s v="2022-02-14"/>
    <n v="1052"/>
  </r>
  <r>
    <n v="1076"/>
    <x v="24"/>
    <n v="30"/>
    <n v="1"/>
    <n v="104358"/>
    <s v="2021-05-17"/>
    <n v="1325"/>
  </r>
  <r>
    <n v="408"/>
    <x v="25"/>
    <n v="15"/>
    <n v="5"/>
    <n v="788640"/>
    <s v="2022-03-25"/>
    <n v="1013"/>
  </r>
  <r>
    <n v="1172"/>
    <x v="26"/>
    <n v="7"/>
    <n v="5"/>
    <n v="550030"/>
    <s v="2024-07-12"/>
    <n v="173"/>
  </r>
  <r>
    <n v="412"/>
    <x v="27"/>
    <n v="2"/>
    <n v="2"/>
    <n v="277220"/>
    <s v="2024-04-16"/>
    <n v="260"/>
  </r>
  <r>
    <n v="53"/>
    <x v="27"/>
    <n v="5"/>
    <n v="4"/>
    <n v="548132"/>
    <s v="2021-03-06"/>
    <n v="1397"/>
  </r>
  <r>
    <n v="31"/>
    <x v="28"/>
    <n v="43"/>
    <n v="1"/>
    <n v="97213"/>
    <s v="2023-08-12"/>
    <n v="508"/>
  </r>
  <r>
    <n v="463"/>
    <x v="28"/>
    <n v="25"/>
    <n v="5"/>
    <n v="473950"/>
    <s v="2023-05-08"/>
    <n v="604"/>
  </r>
  <r>
    <n v="375"/>
    <x v="28"/>
    <n v="15"/>
    <n v="2"/>
    <n v="315456"/>
    <s v="2022-02-10"/>
    <n v="1056"/>
  </r>
  <r>
    <n v="914"/>
    <x v="29"/>
    <n v="31"/>
    <n v="5"/>
    <n v="412265"/>
    <s v="2021-04-21"/>
    <n v="1351"/>
  </r>
  <r>
    <n v="1117"/>
    <x v="30"/>
    <n v="12"/>
    <n v="4"/>
    <n v="234908"/>
    <s v="2024-06-17"/>
    <n v="198"/>
  </r>
  <r>
    <n v="559"/>
    <x v="30"/>
    <n v="3"/>
    <n v="3"/>
    <n v="266361"/>
    <s v="2022-08-19"/>
    <n v="866"/>
  </r>
  <r>
    <n v="308"/>
    <x v="31"/>
    <n v="1"/>
    <n v="3"/>
    <n v="96132"/>
    <s v="2022-03-18"/>
    <n v="1020"/>
  </r>
  <r>
    <n v="1101"/>
    <x v="31"/>
    <n v="36"/>
    <n v="5"/>
    <n v="801675"/>
    <s v="2021-08-31"/>
    <n v="1219"/>
  </r>
  <r>
    <n v="205"/>
    <x v="31"/>
    <n v="20"/>
    <n v="1"/>
    <n v="148120"/>
    <s v="2021-08-24"/>
    <n v="1226"/>
  </r>
  <r>
    <n v="67"/>
    <x v="31"/>
    <n v="7"/>
    <n v="5"/>
    <n v="550030"/>
    <s v="2021-03-10"/>
    <n v="1393"/>
  </r>
  <r>
    <n v="984"/>
    <x v="32"/>
    <n v="34"/>
    <n v="2"/>
    <n v="173230"/>
    <s v="2023-07-10"/>
    <n v="541"/>
  </r>
  <r>
    <n v="341"/>
    <x v="32"/>
    <n v="30"/>
    <n v="3"/>
    <n v="313074"/>
    <s v="2022-09-29"/>
    <n v="825"/>
  </r>
  <r>
    <n v="685"/>
    <x v="33"/>
    <n v="46"/>
    <n v="3"/>
    <n v="466704"/>
    <s v="2023-12-13"/>
    <n v="385"/>
  </r>
  <r>
    <n v="185"/>
    <x v="33"/>
    <n v="29"/>
    <n v="5"/>
    <n v="543930"/>
    <s v="2023-09-09"/>
    <n v="480"/>
  </r>
  <r>
    <n v="439"/>
    <x v="33"/>
    <n v="22"/>
    <n v="2"/>
    <n v="131920"/>
    <s v="2023-02-08"/>
    <n v="693"/>
  </r>
  <r>
    <n v="858"/>
    <x v="34"/>
    <n v="36"/>
    <n v="2"/>
    <n v="320670"/>
    <s v="2023-09-03"/>
    <n v="486"/>
  </r>
  <r>
    <n v="615"/>
    <x v="34"/>
    <n v="32"/>
    <n v="3"/>
    <n v="432231"/>
    <s v="2022-05-09"/>
    <n v="968"/>
  </r>
  <r>
    <n v="939"/>
    <x v="35"/>
    <n v="28"/>
    <n v="2"/>
    <n v="182234"/>
    <s v="2023-11-25"/>
    <n v="403"/>
  </r>
  <r>
    <n v="466"/>
    <x v="35"/>
    <n v="26"/>
    <n v="1"/>
    <n v="138724"/>
    <s v="2023-10-26"/>
    <n v="433"/>
  </r>
  <r>
    <n v="906"/>
    <x v="35"/>
    <n v="11"/>
    <n v="3"/>
    <n v="304362"/>
    <s v="2022-04-13"/>
    <n v="994"/>
  </r>
  <r>
    <n v="314"/>
    <x v="35"/>
    <n v="33"/>
    <n v="2"/>
    <n v="285412"/>
    <s v="2021-11-15"/>
    <n v="1143"/>
  </r>
  <r>
    <n v="953"/>
    <x v="36"/>
    <n v="10"/>
    <n v="1"/>
    <n v="24915"/>
    <s v="2022-06-30"/>
    <n v="916"/>
  </r>
  <r>
    <n v="130"/>
    <x v="37"/>
    <n v="32"/>
    <n v="4"/>
    <n v="576308"/>
    <s v="2024-08-13"/>
    <n v="141"/>
  </r>
  <r>
    <n v="461"/>
    <x v="38"/>
    <n v="43"/>
    <n v="3"/>
    <n v="291639"/>
    <s v="2024-01-14"/>
    <n v="353"/>
  </r>
  <r>
    <n v="917"/>
    <x v="38"/>
    <n v="42"/>
    <n v="4"/>
    <n v="571840"/>
    <s v="2022-09-26"/>
    <n v="828"/>
  </r>
  <r>
    <n v="717"/>
    <x v="39"/>
    <n v="19"/>
    <n v="4"/>
    <n v="449632"/>
    <s v="2023-02-21"/>
    <n v="680"/>
  </r>
  <r>
    <n v="838"/>
    <x v="39"/>
    <n v="18"/>
    <n v="4"/>
    <n v="312928"/>
    <s v="2022-12-25"/>
    <n v="738"/>
  </r>
  <r>
    <n v="708"/>
    <x v="39"/>
    <n v="5"/>
    <n v="1"/>
    <n v="137033"/>
    <s v="2021-12-31"/>
    <n v="1097"/>
  </r>
  <r>
    <n v="389"/>
    <x v="39"/>
    <n v="18"/>
    <n v="4"/>
    <n v="312928"/>
    <s v="2021-10-09"/>
    <n v="1180"/>
  </r>
  <r>
    <n v="293"/>
    <x v="39"/>
    <n v="7"/>
    <n v="2"/>
    <n v="220012"/>
    <s v="2021-09-10"/>
    <n v="1209"/>
  </r>
  <r>
    <n v="158"/>
    <x v="40"/>
    <n v="23"/>
    <n v="5"/>
    <n v="782365"/>
    <s v="2021-07-10"/>
    <n v="1271"/>
  </r>
  <r>
    <n v="1138"/>
    <x v="41"/>
    <n v="17"/>
    <n v="3"/>
    <n v="176079"/>
    <s v="2024-08-21"/>
    <n v="133"/>
  </r>
  <r>
    <n v="1140"/>
    <x v="41"/>
    <n v="8"/>
    <n v="4"/>
    <n v="280096"/>
    <s v="2024-07-22"/>
    <n v="163"/>
  </r>
  <r>
    <n v="367"/>
    <x v="41"/>
    <n v="11"/>
    <n v="3"/>
    <n v="304362"/>
    <s v="2024-05-20"/>
    <n v="226"/>
  </r>
  <r>
    <n v="756"/>
    <x v="41"/>
    <n v="26"/>
    <n v="3"/>
    <n v="416172"/>
    <s v="2023-10-26"/>
    <n v="433"/>
  </r>
  <r>
    <n v="369"/>
    <x v="41"/>
    <n v="46"/>
    <n v="2"/>
    <n v="311136"/>
    <s v="2022-12-30"/>
    <n v="733"/>
  </r>
  <r>
    <n v="1047"/>
    <x v="41"/>
    <n v="15"/>
    <n v="4"/>
    <n v="630912"/>
    <s v="2022-08-17"/>
    <n v="868"/>
  </r>
  <r>
    <n v="46"/>
    <x v="41"/>
    <n v="33"/>
    <n v="4"/>
    <n v="570824"/>
    <s v="2021-04-24"/>
    <n v="1348"/>
  </r>
  <r>
    <n v="1032"/>
    <x v="42"/>
    <n v="37"/>
    <n v="4"/>
    <n v="542960"/>
    <s v="2024-03-11"/>
    <n v="296"/>
  </r>
  <r>
    <n v="1166"/>
    <x v="42"/>
    <n v="20"/>
    <n v="3"/>
    <n v="444360"/>
    <s v="2023-01-25"/>
    <n v="707"/>
  </r>
  <r>
    <n v="380"/>
    <x v="42"/>
    <n v="22"/>
    <n v="1"/>
    <n v="65960"/>
    <s v="2021-03-29"/>
    <n v="1374"/>
  </r>
  <r>
    <n v="798"/>
    <x v="43"/>
    <n v="12"/>
    <n v="4"/>
    <n v="234908"/>
    <s v="2024-06-13"/>
    <n v="202"/>
  </r>
  <r>
    <n v="448"/>
    <x v="43"/>
    <n v="4"/>
    <n v="4"/>
    <n v="152328"/>
    <s v="2024-03-16"/>
    <n v="291"/>
  </r>
  <r>
    <n v="894"/>
    <x v="43"/>
    <n v="29"/>
    <n v="3"/>
    <n v="326358"/>
    <s v="2022-06-17"/>
    <n v="929"/>
  </r>
  <r>
    <n v="533"/>
    <x v="43"/>
    <n v="31"/>
    <n v="2"/>
    <n v="164906"/>
    <s v="2022-06-14"/>
    <n v="932"/>
  </r>
  <r>
    <n v="997"/>
    <x v="44"/>
    <n v="3"/>
    <n v="5"/>
    <n v="443935"/>
    <s v="2024-08-07"/>
    <n v="147"/>
  </r>
  <r>
    <n v="194"/>
    <x v="44"/>
    <n v="17"/>
    <n v="2"/>
    <n v="117386"/>
    <s v="2023-11-12"/>
    <n v="416"/>
  </r>
  <r>
    <n v="143"/>
    <x v="44"/>
    <n v="28"/>
    <n v="2"/>
    <n v="182234"/>
    <s v="2021-06-05"/>
    <n v="1306"/>
  </r>
  <r>
    <n v="271"/>
    <x v="44"/>
    <n v="41"/>
    <n v="4"/>
    <n v="150264"/>
    <s v="2021-02-03"/>
    <n v="1428"/>
  </r>
  <r>
    <n v="877"/>
    <x v="45"/>
    <n v="21"/>
    <n v="3"/>
    <n v="343689"/>
    <s v="2024-06-08"/>
    <n v="207"/>
  </r>
  <r>
    <n v="416"/>
    <x v="45"/>
    <n v="22"/>
    <n v="3"/>
    <n v="197880"/>
    <s v="2022-10-23"/>
    <n v="801"/>
  </r>
  <r>
    <n v="399"/>
    <x v="45"/>
    <n v="16"/>
    <n v="2"/>
    <n v="89904"/>
    <s v="2022-06-30"/>
    <n v="916"/>
  </r>
  <r>
    <n v="216"/>
    <x v="46"/>
    <n v="35"/>
    <n v="2"/>
    <n v="112478"/>
    <s v="2023-01-20"/>
    <n v="712"/>
  </r>
  <r>
    <n v="286"/>
    <x v="46"/>
    <n v="21"/>
    <n v="3"/>
    <n v="343689"/>
    <s v="2022-09-05"/>
    <n v="849"/>
  </r>
  <r>
    <n v="155"/>
    <x v="46"/>
    <n v="9"/>
    <n v="1"/>
    <n v="40559"/>
    <s v="2022-01-19"/>
    <n v="1078"/>
  </r>
  <r>
    <n v="600"/>
    <x v="47"/>
    <n v="27"/>
    <n v="5"/>
    <n v="396325"/>
    <s v="2023-09-16"/>
    <n v="473"/>
  </r>
  <r>
    <n v="351"/>
    <x v="47"/>
    <n v="14"/>
    <n v="5"/>
    <n v="812210"/>
    <s v="2022-05-03"/>
    <n v="974"/>
  </r>
  <r>
    <n v="916"/>
    <x v="47"/>
    <n v="17"/>
    <n v="5"/>
    <n v="293465"/>
    <s v="2021-11-15"/>
    <n v="1143"/>
  </r>
  <r>
    <n v="716"/>
    <x v="48"/>
    <n v="19"/>
    <n v="3"/>
    <n v="337224"/>
    <s v="2024-05-27"/>
    <n v="219"/>
  </r>
  <r>
    <n v="15"/>
    <x v="48"/>
    <n v="22"/>
    <n v="3"/>
    <n v="197880"/>
    <s v="2023-07-20"/>
    <n v="531"/>
  </r>
  <r>
    <n v="660"/>
    <x v="48"/>
    <n v="2"/>
    <n v="4"/>
    <n v="554440"/>
    <s v="2021-10-25"/>
    <n v="1164"/>
  </r>
  <r>
    <n v="1161"/>
    <x v="49"/>
    <n v="27"/>
    <n v="2"/>
    <n v="158530"/>
    <s v="2021-11-27"/>
    <n v="1131"/>
  </r>
  <r>
    <n v="746"/>
    <x v="49"/>
    <n v="12"/>
    <n v="5"/>
    <n v="293635"/>
    <s v="2021-06-17"/>
    <n v="1294"/>
  </r>
  <r>
    <n v="1124"/>
    <x v="49"/>
    <n v="29"/>
    <n v="4"/>
    <n v="435144"/>
    <s v="2021-03-28"/>
    <n v="1375"/>
  </r>
  <r>
    <n v="1058"/>
    <x v="50"/>
    <n v="43"/>
    <n v="4"/>
    <n v="388852"/>
    <s v="2023-05-18"/>
    <n v="594"/>
  </r>
  <r>
    <n v="241"/>
    <x v="51"/>
    <n v="18"/>
    <n v="5"/>
    <n v="391160"/>
    <s v="2023-01-22"/>
    <n v="710"/>
  </r>
  <r>
    <n v="1188"/>
    <x v="51"/>
    <n v="44"/>
    <n v="3"/>
    <n v="414294"/>
    <s v="2022-12-01"/>
    <n v="762"/>
  </r>
  <r>
    <n v="629"/>
    <x v="51"/>
    <n v="7"/>
    <n v="2"/>
    <n v="220012"/>
    <s v="2021-01-05"/>
    <n v="1457"/>
  </r>
  <r>
    <n v="853"/>
    <x v="52"/>
    <n v="17"/>
    <n v="1"/>
    <n v="58693"/>
    <s v="2023-02-23"/>
    <n v="678"/>
  </r>
  <r>
    <n v="1181"/>
    <x v="53"/>
    <n v="2"/>
    <n v="4"/>
    <n v="554440"/>
    <s v="2024-07-04"/>
    <n v="181"/>
  </r>
  <r>
    <n v="224"/>
    <x v="53"/>
    <n v="16"/>
    <n v="3"/>
    <n v="134856"/>
    <s v="2021-08-28"/>
    <n v="1222"/>
  </r>
  <r>
    <n v="577"/>
    <x v="53"/>
    <n v="19"/>
    <n v="1"/>
    <n v="112408"/>
    <s v="2021-08-06"/>
    <n v="1244"/>
  </r>
  <r>
    <n v="621"/>
    <x v="53"/>
    <n v="32"/>
    <n v="1"/>
    <n v="144077"/>
    <s v="2021-07-30"/>
    <n v="1251"/>
  </r>
  <r>
    <n v="874"/>
    <x v="54"/>
    <n v="45"/>
    <n v="5"/>
    <n v="428000"/>
    <s v="2023-08-01"/>
    <n v="519"/>
  </r>
  <r>
    <n v="635"/>
    <x v="54"/>
    <n v="26"/>
    <n v="2"/>
    <n v="277448"/>
    <s v="2023-07-26"/>
    <n v="525"/>
  </r>
  <r>
    <n v="339"/>
    <x v="54"/>
    <n v="33"/>
    <n v="1"/>
    <n v="142706"/>
    <s v="2022-01-03"/>
    <n v="1094"/>
  </r>
  <r>
    <n v="968"/>
    <x v="54"/>
    <n v="26"/>
    <n v="2"/>
    <n v="277448"/>
    <s v="2021-01-19"/>
    <n v="1443"/>
  </r>
  <r>
    <n v="272"/>
    <x v="55"/>
    <n v="11"/>
    <n v="4"/>
    <n v="405816"/>
    <s v="2023-07-24"/>
    <n v="527"/>
  </r>
  <r>
    <n v="550"/>
    <x v="56"/>
    <n v="40"/>
    <n v="4"/>
    <n v="103808"/>
    <s v="2024-07-21"/>
    <n v="164"/>
  </r>
  <r>
    <n v="281"/>
    <x v="57"/>
    <n v="38"/>
    <n v="2"/>
    <n v="242610"/>
    <s v="2023-11-30"/>
    <n v="398"/>
  </r>
  <r>
    <n v="305"/>
    <x v="57"/>
    <n v="25"/>
    <n v="5"/>
    <n v="473950"/>
    <s v="2023-05-12"/>
    <n v="600"/>
  </r>
  <r>
    <n v="884"/>
    <x v="57"/>
    <n v="37"/>
    <n v="2"/>
    <n v="271480"/>
    <s v="2021-07-24"/>
    <n v="1257"/>
  </r>
  <r>
    <n v="755"/>
    <x v="58"/>
    <n v="30"/>
    <n v="5"/>
    <n v="521790"/>
    <s v="2023-11-12"/>
    <n v="416"/>
  </r>
  <r>
    <n v="489"/>
    <x v="58"/>
    <n v="20"/>
    <n v="4"/>
    <n v="592480"/>
    <s v="2022-10-20"/>
    <n v="804"/>
  </r>
  <r>
    <n v="85"/>
    <x v="58"/>
    <n v="25"/>
    <n v="2"/>
    <n v="189580"/>
    <s v="2022-06-07"/>
    <n v="939"/>
  </r>
  <r>
    <n v="417"/>
    <x v="59"/>
    <n v="11"/>
    <n v="4"/>
    <n v="405816"/>
    <s v="2024-08-02"/>
    <n v="152"/>
  </r>
  <r>
    <n v="943"/>
    <x v="59"/>
    <n v="19"/>
    <n v="1"/>
    <n v="112408"/>
    <s v="2024-07-28"/>
    <n v="157"/>
  </r>
  <r>
    <n v="233"/>
    <x v="59"/>
    <n v="13"/>
    <n v="4"/>
    <n v="289580"/>
    <s v="2024-02-25"/>
    <n v="311"/>
  </r>
  <r>
    <n v="169"/>
    <x v="59"/>
    <n v="20"/>
    <n v="1"/>
    <n v="148120"/>
    <s v="2023-03-22"/>
    <n v="651"/>
  </r>
  <r>
    <n v="287"/>
    <x v="60"/>
    <n v="25"/>
    <n v="2"/>
    <n v="189580"/>
    <s v="2024-08-06"/>
    <n v="148"/>
  </r>
  <r>
    <n v="1030"/>
    <x v="60"/>
    <n v="17"/>
    <n v="3"/>
    <n v="176079"/>
    <s v="2024-04-07"/>
    <n v="269"/>
  </r>
  <r>
    <n v="543"/>
    <x v="60"/>
    <n v="13"/>
    <n v="3"/>
    <n v="217185"/>
    <s v="2023-04-19"/>
    <n v="623"/>
  </r>
  <r>
    <n v="1097"/>
    <x v="60"/>
    <n v="38"/>
    <n v="5"/>
    <n v="606525"/>
    <s v="2022-02-19"/>
    <n v="1047"/>
  </r>
  <r>
    <n v="110"/>
    <x v="61"/>
    <n v="47"/>
    <n v="5"/>
    <n v="406005"/>
    <s v="2023-09-28"/>
    <n v="461"/>
  </r>
  <r>
    <n v="71"/>
    <x v="61"/>
    <n v="33"/>
    <n v="3"/>
    <n v="428118"/>
    <s v="2022-04-25"/>
    <n v="982"/>
  </r>
  <r>
    <n v="259"/>
    <x v="62"/>
    <n v="37"/>
    <n v="3"/>
    <n v="407220"/>
    <s v="2024-07-09"/>
    <n v="176"/>
  </r>
  <r>
    <n v="426"/>
    <x v="62"/>
    <n v="22"/>
    <n v="1"/>
    <n v="65960"/>
    <s v="2022-05-03"/>
    <n v="974"/>
  </r>
  <r>
    <n v="723"/>
    <x v="62"/>
    <n v="8"/>
    <n v="1"/>
    <n v="70024"/>
    <s v="2021-01-11"/>
    <n v="1451"/>
  </r>
  <r>
    <n v="663"/>
    <x v="63"/>
    <n v="4"/>
    <n v="3"/>
    <n v="114246"/>
    <s v="2022-02-22"/>
    <n v="1044"/>
  </r>
  <r>
    <n v="468"/>
    <x v="64"/>
    <n v="8"/>
    <n v="4"/>
    <n v="280096"/>
    <s v="2021-12-21"/>
    <n v="1107"/>
  </r>
  <r>
    <n v="477"/>
    <x v="65"/>
    <n v="10"/>
    <n v="5"/>
    <n v="124575"/>
    <s v="2024-04-19"/>
    <n v="257"/>
  </r>
  <r>
    <n v="80"/>
    <x v="65"/>
    <n v="20"/>
    <n v="4"/>
    <n v="592480"/>
    <s v="2022-01-12"/>
    <n v="1085"/>
  </r>
  <r>
    <n v="585"/>
    <x v="65"/>
    <n v="6"/>
    <n v="5"/>
    <n v="817675"/>
    <s v="2021-06-03"/>
    <n v="1308"/>
  </r>
  <r>
    <n v="523"/>
    <x v="65"/>
    <n v="34"/>
    <n v="2"/>
    <n v="173230"/>
    <s v="2021-04-27"/>
    <n v="1345"/>
  </r>
  <r>
    <n v="950"/>
    <x v="66"/>
    <n v="1"/>
    <n v="4"/>
    <n v="128176"/>
    <s v="2022-03-21"/>
    <n v="1017"/>
  </r>
  <r>
    <n v="347"/>
    <x v="66"/>
    <n v="1"/>
    <n v="4"/>
    <n v="128176"/>
    <s v="2021-02-18"/>
    <n v="1413"/>
  </r>
  <r>
    <n v="184"/>
    <x v="67"/>
    <n v="46"/>
    <n v="4"/>
    <n v="622272"/>
    <s v="2023-02-12"/>
    <n v="689"/>
  </r>
  <r>
    <n v="36"/>
    <x v="67"/>
    <n v="30"/>
    <n v="5"/>
    <n v="521790"/>
    <s v="2023-02-05"/>
    <n v="696"/>
  </r>
  <r>
    <n v="739"/>
    <x v="67"/>
    <n v="37"/>
    <n v="5"/>
    <n v="678700"/>
    <s v="2023-01-17"/>
    <n v="715"/>
  </r>
  <r>
    <n v="152"/>
    <x v="67"/>
    <n v="48"/>
    <n v="4"/>
    <n v="217228"/>
    <s v="2022-10-11"/>
    <n v="813"/>
  </r>
  <r>
    <n v="313"/>
    <x v="67"/>
    <n v="18"/>
    <n v="1"/>
    <n v="78232"/>
    <s v="2022-09-27"/>
    <n v="827"/>
  </r>
  <r>
    <n v="682"/>
    <x v="67"/>
    <n v="21"/>
    <n v="5"/>
    <n v="572815"/>
    <s v="2021-04-15"/>
    <n v="1357"/>
  </r>
  <r>
    <n v="363"/>
    <x v="68"/>
    <n v="7"/>
    <n v="2"/>
    <n v="220012"/>
    <s v="2023-07-10"/>
    <n v="541"/>
  </r>
  <r>
    <n v="970"/>
    <x v="68"/>
    <n v="24"/>
    <n v="1"/>
    <n v="160311"/>
    <s v="2022-05-25"/>
    <n v="952"/>
  </r>
  <r>
    <n v="1064"/>
    <x v="68"/>
    <n v="47"/>
    <n v="1"/>
    <n v="81201"/>
    <s v="2021-08-19"/>
    <n v="1231"/>
  </r>
  <r>
    <n v="864"/>
    <x v="68"/>
    <n v="7"/>
    <n v="1"/>
    <n v="110006"/>
    <s v="2021-06-10"/>
    <n v="1301"/>
  </r>
  <r>
    <n v="971"/>
    <x v="69"/>
    <n v="32"/>
    <n v="1"/>
    <n v="144077"/>
    <s v="2024-06-20"/>
    <n v="195"/>
  </r>
  <r>
    <n v="330"/>
    <x v="69"/>
    <n v="17"/>
    <n v="1"/>
    <n v="58693"/>
    <s v="2024-03-21"/>
    <n v="286"/>
  </r>
  <r>
    <n v="444"/>
    <x v="69"/>
    <n v="4"/>
    <n v="1"/>
    <n v="38082"/>
    <s v="2022-11-10"/>
    <n v="783"/>
  </r>
  <r>
    <n v="719"/>
    <x v="69"/>
    <n v="35"/>
    <n v="2"/>
    <n v="112478"/>
    <s v="2021-10-07"/>
    <n v="1182"/>
  </r>
  <r>
    <n v="777"/>
    <x v="69"/>
    <n v="24"/>
    <n v="5"/>
    <n v="801555"/>
    <s v="2021-08-31"/>
    <n v="1219"/>
  </r>
  <r>
    <n v="728"/>
    <x v="70"/>
    <n v="12"/>
    <n v="2"/>
    <n v="117454"/>
    <s v="2024-06-17"/>
    <n v="198"/>
  </r>
  <r>
    <n v="440"/>
    <x v="70"/>
    <n v="47"/>
    <n v="1"/>
    <n v="81201"/>
    <s v="2024-01-26"/>
    <n v="341"/>
  </r>
  <r>
    <n v="581"/>
    <x v="70"/>
    <n v="3"/>
    <n v="5"/>
    <n v="443935"/>
    <s v="2023-10-14"/>
    <n v="445"/>
  </r>
  <r>
    <n v="825"/>
    <x v="70"/>
    <n v="25"/>
    <n v="1"/>
    <n v="94790"/>
    <s v="2021-07-06"/>
    <n v="1275"/>
  </r>
  <r>
    <n v="783"/>
    <x v="70"/>
    <n v="9"/>
    <n v="5"/>
    <n v="202795"/>
    <s v="2021-03-22"/>
    <n v="1381"/>
  </r>
  <r>
    <n v="19"/>
    <x v="71"/>
    <n v="47"/>
    <n v="4"/>
    <n v="324804"/>
    <s v="2024-08-20"/>
    <n v="134"/>
  </r>
  <r>
    <n v="322"/>
    <x v="71"/>
    <n v="32"/>
    <n v="3"/>
    <n v="432231"/>
    <s v="2023-12-08"/>
    <n v="390"/>
  </r>
  <r>
    <n v="563"/>
    <x v="72"/>
    <n v="26"/>
    <n v="1"/>
    <n v="138724"/>
    <s v="2022-04-13"/>
    <n v="994"/>
  </r>
  <r>
    <n v="290"/>
    <x v="72"/>
    <n v="29"/>
    <n v="3"/>
    <n v="326358"/>
    <s v="2022-03-13"/>
    <n v="1025"/>
  </r>
  <r>
    <n v="785"/>
    <x v="73"/>
    <n v="17"/>
    <n v="2"/>
    <n v="117386"/>
    <s v="2023-11-25"/>
    <n v="403"/>
  </r>
  <r>
    <n v="165"/>
    <x v="73"/>
    <n v="28"/>
    <n v="3"/>
    <n v="273351"/>
    <s v="2023-05-13"/>
    <n v="599"/>
  </r>
  <r>
    <n v="469"/>
    <x v="73"/>
    <n v="14"/>
    <n v="2"/>
    <n v="324884"/>
    <s v="2021-09-16"/>
    <n v="1203"/>
  </r>
  <r>
    <n v="913"/>
    <x v="73"/>
    <n v="26"/>
    <n v="1"/>
    <n v="138724"/>
    <s v="2021-07-15"/>
    <n v="1266"/>
  </r>
  <r>
    <n v="566"/>
    <x v="74"/>
    <n v="8"/>
    <n v="3"/>
    <n v="210072"/>
    <s v="2024-08-25"/>
    <n v="129"/>
  </r>
  <r>
    <n v="239"/>
    <x v="74"/>
    <n v="30"/>
    <n v="5"/>
    <n v="521790"/>
    <s v="2023-10-12"/>
    <n v="447"/>
  </r>
  <r>
    <n v="1061"/>
    <x v="74"/>
    <n v="23"/>
    <n v="5"/>
    <n v="782365"/>
    <s v="2023-06-25"/>
    <n v="556"/>
  </r>
  <r>
    <n v="836"/>
    <x v="74"/>
    <n v="44"/>
    <n v="1"/>
    <n v="138098"/>
    <s v="2023-01-07"/>
    <n v="725"/>
  </r>
  <r>
    <n v="163"/>
    <x v="74"/>
    <n v="9"/>
    <n v="3"/>
    <n v="121677"/>
    <s v="2022-09-09"/>
    <n v="845"/>
  </r>
  <r>
    <n v="109"/>
    <x v="74"/>
    <n v="47"/>
    <n v="3"/>
    <n v="243603"/>
    <s v="2021-12-13"/>
    <n v="1115"/>
  </r>
  <r>
    <n v="453"/>
    <x v="75"/>
    <n v="41"/>
    <n v="3"/>
    <n v="112698"/>
    <s v="2021-06-17"/>
    <n v="1294"/>
  </r>
  <r>
    <n v="222"/>
    <x v="76"/>
    <n v="44"/>
    <n v="3"/>
    <n v="414294"/>
    <s v="2024-06-12"/>
    <n v="203"/>
  </r>
  <r>
    <n v="677"/>
    <x v="76"/>
    <n v="48"/>
    <n v="5"/>
    <n v="271535"/>
    <s v="2021-09-02"/>
    <n v="1217"/>
  </r>
  <r>
    <n v="644"/>
    <x v="76"/>
    <n v="47"/>
    <n v="2"/>
    <n v="162402"/>
    <s v="2021-08-01"/>
    <n v="1249"/>
  </r>
  <r>
    <n v="497"/>
    <x v="76"/>
    <n v="13"/>
    <n v="2"/>
    <n v="144790"/>
    <s v="2021-04-29"/>
    <n v="1343"/>
  </r>
  <r>
    <n v="208"/>
    <x v="77"/>
    <n v="36"/>
    <n v="2"/>
    <n v="320670"/>
    <s v="2022-11-09"/>
    <n v="784"/>
  </r>
  <r>
    <n v="407"/>
    <x v="77"/>
    <n v="32"/>
    <n v="1"/>
    <n v="144077"/>
    <s v="2021-07-04"/>
    <n v="1277"/>
  </r>
  <r>
    <n v="422"/>
    <x v="78"/>
    <n v="47"/>
    <n v="1"/>
    <n v="81201"/>
    <s v="2024-03-19"/>
    <n v="288"/>
  </r>
  <r>
    <n v="503"/>
    <x v="78"/>
    <n v="31"/>
    <n v="5"/>
    <n v="412265"/>
    <s v="2024-02-04"/>
    <n v="332"/>
  </r>
  <r>
    <n v="402"/>
    <x v="78"/>
    <n v="16"/>
    <n v="5"/>
    <n v="224760"/>
    <s v="2022-10-14"/>
    <n v="810"/>
  </r>
  <r>
    <n v="335"/>
    <x v="79"/>
    <n v="3"/>
    <n v="5"/>
    <n v="443935"/>
    <s v="2024-09-04"/>
    <n v="119"/>
  </r>
  <r>
    <n v="395"/>
    <x v="80"/>
    <n v="2"/>
    <n v="3"/>
    <n v="415830"/>
    <s v="2024-05-07"/>
    <n v="239"/>
  </r>
  <r>
    <n v="730"/>
    <x v="80"/>
    <n v="43"/>
    <n v="5"/>
    <n v="486065"/>
    <s v="2021-04-22"/>
    <n v="1350"/>
  </r>
  <r>
    <n v="225"/>
    <x v="81"/>
    <n v="24"/>
    <n v="2"/>
    <n v="320622"/>
    <s v="2023-11-13"/>
    <n v="415"/>
  </r>
  <r>
    <n v="869"/>
    <x v="81"/>
    <n v="33"/>
    <n v="3"/>
    <n v="428118"/>
    <s v="2023-03-26"/>
    <n v="647"/>
  </r>
  <r>
    <n v="1106"/>
    <x v="82"/>
    <n v="2"/>
    <n v="5"/>
    <n v="693050"/>
    <s v="2024-06-17"/>
    <n v="198"/>
  </r>
  <r>
    <n v="111"/>
    <x v="82"/>
    <n v="35"/>
    <n v="1"/>
    <n v="56239"/>
    <s v="2023-12-10"/>
    <n v="388"/>
  </r>
  <r>
    <n v="911"/>
    <x v="82"/>
    <n v="2"/>
    <n v="2"/>
    <n v="277220"/>
    <s v="2022-04-26"/>
    <n v="981"/>
  </r>
  <r>
    <n v="1102"/>
    <x v="82"/>
    <n v="21"/>
    <n v="2"/>
    <n v="229126"/>
    <s v="2021-03-02"/>
    <n v="1401"/>
  </r>
  <r>
    <n v="148"/>
    <x v="83"/>
    <n v="44"/>
    <n v="5"/>
    <n v="690490"/>
    <s v="2024-09-15"/>
    <n v="108"/>
  </r>
  <r>
    <n v="1082"/>
    <x v="83"/>
    <n v="13"/>
    <n v="5"/>
    <n v="361975"/>
    <s v="2023-07-27"/>
    <n v="524"/>
  </r>
  <r>
    <n v="13"/>
    <x v="83"/>
    <n v="48"/>
    <n v="3"/>
    <n v="162921"/>
    <s v="2021-03-18"/>
    <n v="1385"/>
  </r>
  <r>
    <n v="809"/>
    <x v="84"/>
    <n v="1"/>
    <n v="1"/>
    <n v="32044"/>
    <s v="2024-03-29"/>
    <n v="278"/>
  </r>
  <r>
    <n v="936"/>
    <x v="84"/>
    <n v="27"/>
    <n v="5"/>
    <n v="396325"/>
    <s v="2023-06-15"/>
    <n v="566"/>
  </r>
  <r>
    <n v="64"/>
    <x v="84"/>
    <n v="47"/>
    <n v="1"/>
    <n v="81201"/>
    <s v="2021-03-07"/>
    <n v="1396"/>
  </r>
  <r>
    <n v="844"/>
    <x v="85"/>
    <n v="30"/>
    <n v="4"/>
    <n v="417432"/>
    <s v="2024-03-23"/>
    <n v="284"/>
  </r>
  <r>
    <n v="834"/>
    <x v="85"/>
    <n v="3"/>
    <n v="5"/>
    <n v="443935"/>
    <s v="2023-11-12"/>
    <n v="416"/>
  </r>
  <r>
    <n v="748"/>
    <x v="86"/>
    <n v="17"/>
    <n v="1"/>
    <n v="58693"/>
    <s v="2021-06-04"/>
    <n v="1307"/>
  </r>
  <r>
    <n v="898"/>
    <x v="87"/>
    <n v="37"/>
    <n v="5"/>
    <n v="678700"/>
    <s v="2024-08-23"/>
    <n v="131"/>
  </r>
  <r>
    <n v="959"/>
    <x v="87"/>
    <n v="30"/>
    <n v="1"/>
    <n v="104358"/>
    <s v="2023-12-04"/>
    <n v="394"/>
  </r>
  <r>
    <n v="379"/>
    <x v="87"/>
    <n v="42"/>
    <n v="4"/>
    <n v="571840"/>
    <s v="2021-09-21"/>
    <n v="1198"/>
  </r>
  <r>
    <n v="8"/>
    <x v="88"/>
    <n v="19"/>
    <n v="3"/>
    <n v="337224"/>
    <s v="2022-08-08"/>
    <n v="877"/>
  </r>
  <r>
    <n v="1075"/>
    <x v="88"/>
    <n v="45"/>
    <n v="5"/>
    <n v="428000"/>
    <s v="2022-07-10"/>
    <n v="906"/>
  </r>
  <r>
    <n v="452"/>
    <x v="88"/>
    <n v="7"/>
    <n v="1"/>
    <n v="110006"/>
    <s v="2022-02-28"/>
    <n v="1038"/>
  </r>
  <r>
    <n v="840"/>
    <x v="88"/>
    <n v="34"/>
    <n v="1"/>
    <n v="86615"/>
    <s v="2021-05-21"/>
    <n v="1321"/>
  </r>
  <r>
    <n v="553"/>
    <x v="88"/>
    <n v="47"/>
    <n v="3"/>
    <n v="243603"/>
    <s v="2021-01-29"/>
    <n v="1433"/>
  </r>
  <r>
    <n v="471"/>
    <x v="89"/>
    <n v="41"/>
    <n v="2"/>
    <n v="75132"/>
    <s v="2024-05-03"/>
    <n v="243"/>
  </r>
  <r>
    <n v="863"/>
    <x v="89"/>
    <n v="16"/>
    <n v="5"/>
    <n v="224760"/>
    <s v="2022-12-31"/>
    <n v="732"/>
  </r>
  <r>
    <n v="833"/>
    <x v="89"/>
    <n v="43"/>
    <n v="5"/>
    <n v="486065"/>
    <s v="2022-08-09"/>
    <n v="876"/>
  </r>
  <r>
    <n v="996"/>
    <x v="89"/>
    <n v="7"/>
    <n v="4"/>
    <n v="440024"/>
    <s v="2022-01-28"/>
    <n v="1069"/>
  </r>
  <r>
    <n v="362"/>
    <x v="89"/>
    <n v="9"/>
    <n v="5"/>
    <n v="202795"/>
    <s v="2021-08-12"/>
    <n v="1238"/>
  </r>
  <r>
    <n v="86"/>
    <x v="90"/>
    <n v="22"/>
    <n v="1"/>
    <n v="65960"/>
    <s v="2023-07-11"/>
    <n v="540"/>
  </r>
  <r>
    <n v="1070"/>
    <x v="90"/>
    <n v="35"/>
    <n v="5"/>
    <n v="281195"/>
    <s v="2022-06-14"/>
    <n v="932"/>
  </r>
  <r>
    <n v="705"/>
    <x v="91"/>
    <n v="35"/>
    <n v="4"/>
    <n v="224956"/>
    <s v="2024-08-17"/>
    <n v="137"/>
  </r>
  <r>
    <n v="445"/>
    <x v="91"/>
    <n v="13"/>
    <n v="4"/>
    <n v="289580"/>
    <s v="2024-02-09"/>
    <n v="327"/>
  </r>
  <r>
    <n v="573"/>
    <x v="91"/>
    <n v="45"/>
    <n v="1"/>
    <n v="85600"/>
    <s v="2022-09-09"/>
    <n v="845"/>
  </r>
  <r>
    <n v="137"/>
    <x v="92"/>
    <n v="38"/>
    <n v="2"/>
    <n v="242610"/>
    <s v="2023-03-27"/>
    <n v="646"/>
  </r>
  <r>
    <n v="1171"/>
    <x v="93"/>
    <n v="45"/>
    <n v="2"/>
    <n v="171200"/>
    <s v="2024-06-07"/>
    <n v="208"/>
  </r>
  <r>
    <n v="1069"/>
    <x v="93"/>
    <n v="48"/>
    <n v="5"/>
    <n v="271535"/>
    <s v="2022-03-10"/>
    <n v="1028"/>
  </r>
  <r>
    <n v="492"/>
    <x v="94"/>
    <n v="27"/>
    <n v="4"/>
    <n v="317060"/>
    <s v="2023-11-24"/>
    <n v="404"/>
  </r>
  <r>
    <n v="133"/>
    <x v="94"/>
    <n v="45"/>
    <n v="5"/>
    <n v="428000"/>
    <s v="2023-09-01"/>
    <n v="488"/>
  </r>
  <r>
    <n v="823"/>
    <x v="95"/>
    <n v="33"/>
    <n v="4"/>
    <n v="570824"/>
    <s v="2022-11-25"/>
    <n v="768"/>
  </r>
  <r>
    <n v="893"/>
    <x v="96"/>
    <n v="17"/>
    <n v="4"/>
    <n v="234772"/>
    <s v="2024-07-13"/>
    <n v="172"/>
  </r>
  <r>
    <n v="788"/>
    <x v="96"/>
    <n v="29"/>
    <n v="5"/>
    <n v="543930"/>
    <s v="2023-08-24"/>
    <n v="496"/>
  </r>
  <r>
    <n v="243"/>
    <x v="97"/>
    <n v="28"/>
    <n v="1"/>
    <n v="91117"/>
    <s v="2024-08-31"/>
    <n v="123"/>
  </r>
  <r>
    <n v="653"/>
    <x v="97"/>
    <n v="13"/>
    <n v="2"/>
    <n v="144790"/>
    <s v="2024-07-02"/>
    <n v="183"/>
  </r>
  <r>
    <n v="686"/>
    <x v="98"/>
    <n v="12"/>
    <n v="5"/>
    <n v="293635"/>
    <s v="2021-05-20"/>
    <n v="1322"/>
  </r>
  <r>
    <n v="396"/>
    <x v="98"/>
    <n v="2"/>
    <n v="3"/>
    <n v="415830"/>
    <s v="2021-04-30"/>
    <n v="1342"/>
  </r>
  <r>
    <n v="828"/>
    <x v="99"/>
    <n v="24"/>
    <n v="1"/>
    <n v="160311"/>
    <s v="2024-06-01"/>
    <n v="214"/>
  </r>
  <r>
    <n v="35"/>
    <x v="99"/>
    <n v="15"/>
    <n v="2"/>
    <n v="315456"/>
    <s v="2023-09-07"/>
    <n v="482"/>
  </r>
  <r>
    <n v="870"/>
    <x v="99"/>
    <n v="37"/>
    <n v="2"/>
    <n v="271480"/>
    <s v="2021-04-21"/>
    <n v="1351"/>
  </r>
  <r>
    <n v="608"/>
    <x v="100"/>
    <n v="43"/>
    <n v="3"/>
    <n v="291639"/>
    <s v="2023-11-30"/>
    <n v="398"/>
  </r>
  <r>
    <n v="536"/>
    <x v="100"/>
    <n v="48"/>
    <n v="3"/>
    <n v="162921"/>
    <s v="2023-05-12"/>
    <n v="600"/>
  </r>
  <r>
    <n v="617"/>
    <x v="100"/>
    <n v="36"/>
    <n v="4"/>
    <n v="641340"/>
    <s v="2023-04-06"/>
    <n v="636"/>
  </r>
  <r>
    <n v="340"/>
    <x v="100"/>
    <n v="34"/>
    <n v="1"/>
    <n v="86615"/>
    <s v="2023-04-02"/>
    <n v="640"/>
  </r>
  <r>
    <n v="564"/>
    <x v="100"/>
    <n v="47"/>
    <n v="2"/>
    <n v="162402"/>
    <s v="2022-03-09"/>
    <n v="1029"/>
  </r>
  <r>
    <n v="420"/>
    <x v="100"/>
    <n v="43"/>
    <n v="5"/>
    <n v="486065"/>
    <s v="2021-12-26"/>
    <n v="1102"/>
  </r>
  <r>
    <n v="1090"/>
    <x v="101"/>
    <n v="10"/>
    <n v="3"/>
    <n v="74745"/>
    <s v="2023-03-16"/>
    <n v="657"/>
  </r>
  <r>
    <n v="1114"/>
    <x v="101"/>
    <n v="3"/>
    <n v="4"/>
    <n v="355148"/>
    <s v="2021-01-31"/>
    <n v="1431"/>
  </r>
  <r>
    <n v="928"/>
    <x v="102"/>
    <n v="6"/>
    <n v="4"/>
    <n v="654140"/>
    <s v="2022-09-23"/>
    <n v="831"/>
  </r>
  <r>
    <n v="775"/>
    <x v="103"/>
    <n v="5"/>
    <n v="5"/>
    <n v="685165"/>
    <s v="2024-08-10"/>
    <n v="144"/>
  </r>
  <r>
    <n v="918"/>
    <x v="103"/>
    <n v="16"/>
    <n v="3"/>
    <n v="134856"/>
    <s v="2023-06-27"/>
    <n v="554"/>
  </r>
  <r>
    <n v="106"/>
    <x v="103"/>
    <n v="25"/>
    <n v="5"/>
    <n v="473950"/>
    <s v="2022-05-19"/>
    <n v="958"/>
  </r>
  <r>
    <n v="285"/>
    <x v="103"/>
    <n v="25"/>
    <n v="1"/>
    <n v="94790"/>
    <s v="2021-07-29"/>
    <n v="1252"/>
  </r>
  <r>
    <n v="935"/>
    <x v="104"/>
    <n v="1"/>
    <n v="5"/>
    <n v="160220"/>
    <s v="2023-02-05"/>
    <n v="696"/>
  </r>
  <r>
    <n v="762"/>
    <x v="104"/>
    <n v="5"/>
    <n v="3"/>
    <n v="411099"/>
    <s v="2023-01-27"/>
    <n v="705"/>
  </r>
  <r>
    <n v="1108"/>
    <x v="104"/>
    <n v="39"/>
    <n v="2"/>
    <n v="106828"/>
    <s v="2022-04-18"/>
    <n v="989"/>
  </r>
  <r>
    <n v="975"/>
    <x v="105"/>
    <n v="21"/>
    <n v="5"/>
    <n v="572815"/>
    <s v="2024-08-13"/>
    <n v="141"/>
  </r>
  <r>
    <n v="348"/>
    <x v="105"/>
    <n v="35"/>
    <n v="3"/>
    <n v="168717"/>
    <s v="2024-07-26"/>
    <n v="159"/>
  </r>
  <r>
    <n v="763"/>
    <x v="105"/>
    <n v="3"/>
    <n v="2"/>
    <n v="177574"/>
    <s v="2023-11-27"/>
    <n v="401"/>
  </r>
  <r>
    <n v="3"/>
    <x v="105"/>
    <n v="4"/>
    <n v="1"/>
    <n v="38082"/>
    <s v="2023-04-27"/>
    <n v="615"/>
  </r>
  <r>
    <n v="70"/>
    <x v="105"/>
    <n v="35"/>
    <n v="2"/>
    <n v="112478"/>
    <s v="2021-04-26"/>
    <n v="1346"/>
  </r>
  <r>
    <n v="966"/>
    <x v="106"/>
    <n v="41"/>
    <n v="4"/>
    <n v="150264"/>
    <s v="2022-10-27"/>
    <n v="797"/>
  </r>
  <r>
    <n v="583"/>
    <x v="106"/>
    <n v="1"/>
    <n v="1"/>
    <n v="32044"/>
    <s v="2021-07-02"/>
    <n v="1279"/>
  </r>
  <r>
    <n v="359"/>
    <x v="107"/>
    <n v="19"/>
    <n v="3"/>
    <n v="337224"/>
    <s v="2022-10-08"/>
    <n v="816"/>
  </r>
  <r>
    <n v="668"/>
    <x v="107"/>
    <n v="33"/>
    <n v="3"/>
    <n v="428118"/>
    <s v="2021-04-07"/>
    <n v="1365"/>
  </r>
  <r>
    <n v="837"/>
    <x v="108"/>
    <n v="42"/>
    <n v="1"/>
    <n v="142960"/>
    <s v="2021-11-19"/>
    <n v="1139"/>
  </r>
  <r>
    <n v="1020"/>
    <x v="109"/>
    <n v="37"/>
    <n v="5"/>
    <n v="678700"/>
    <s v="2022-03-15"/>
    <n v="1023"/>
  </r>
  <r>
    <n v="1056"/>
    <x v="110"/>
    <n v="5"/>
    <n v="3"/>
    <n v="411099"/>
    <s v="2023-05-31"/>
    <n v="581"/>
  </r>
  <r>
    <n v="695"/>
    <x v="110"/>
    <n v="3"/>
    <n v="3"/>
    <n v="266361"/>
    <s v="2023-02-21"/>
    <n v="680"/>
  </r>
  <r>
    <n v="318"/>
    <x v="111"/>
    <n v="6"/>
    <n v="4"/>
    <n v="654140"/>
    <s v="2021-08-26"/>
    <n v="1224"/>
  </r>
  <r>
    <n v="1084"/>
    <x v="112"/>
    <n v="34"/>
    <n v="3"/>
    <n v="259845"/>
    <s v="2022-11-15"/>
    <n v="778"/>
  </r>
  <r>
    <n v="1031"/>
    <x v="113"/>
    <n v="15"/>
    <n v="3"/>
    <n v="473184"/>
    <s v="2022-09-08"/>
    <n v="846"/>
  </r>
  <r>
    <n v="257"/>
    <x v="113"/>
    <n v="10"/>
    <n v="3"/>
    <n v="74745"/>
    <s v="2022-05-22"/>
    <n v="955"/>
  </r>
  <r>
    <n v="373"/>
    <x v="113"/>
    <n v="7"/>
    <n v="4"/>
    <n v="440024"/>
    <s v="2021-07-28"/>
    <n v="1253"/>
  </r>
  <r>
    <n v="498"/>
    <x v="113"/>
    <n v="3"/>
    <n v="4"/>
    <n v="355148"/>
    <s v="2021-04-14"/>
    <n v="1358"/>
  </r>
  <r>
    <n v="167"/>
    <x v="114"/>
    <n v="16"/>
    <n v="4"/>
    <n v="179808"/>
    <s v="2024-05-01"/>
    <n v="245"/>
  </r>
  <r>
    <n v="733"/>
    <x v="114"/>
    <n v="7"/>
    <n v="2"/>
    <n v="220012"/>
    <s v="2024-04-04"/>
    <n v="272"/>
  </r>
  <r>
    <n v="891"/>
    <x v="114"/>
    <n v="36"/>
    <n v="5"/>
    <n v="801675"/>
    <s v="2021-04-08"/>
    <n v="1364"/>
  </r>
  <r>
    <n v="819"/>
    <x v="115"/>
    <n v="20"/>
    <n v="5"/>
    <n v="740600"/>
    <s v="2022-12-07"/>
    <n v="756"/>
  </r>
  <r>
    <n v="515"/>
    <x v="115"/>
    <n v="14"/>
    <n v="4"/>
    <n v="649768"/>
    <s v="2022-09-11"/>
    <n v="843"/>
  </r>
  <r>
    <n v="1074"/>
    <x v="116"/>
    <n v="11"/>
    <n v="1"/>
    <n v="101454"/>
    <s v="2022-08-05"/>
    <n v="880"/>
  </r>
  <r>
    <n v="634"/>
    <x v="116"/>
    <n v="40"/>
    <n v="2"/>
    <n v="51904"/>
    <s v="2022-01-20"/>
    <n v="1077"/>
  </r>
  <r>
    <n v="568"/>
    <x v="116"/>
    <n v="35"/>
    <n v="5"/>
    <n v="281195"/>
    <s v="2021-04-10"/>
    <n v="1362"/>
  </r>
  <r>
    <n v="20"/>
    <x v="117"/>
    <n v="46"/>
    <n v="2"/>
    <n v="311136"/>
    <s v="2021-01-29"/>
    <n v="1433"/>
  </r>
  <r>
    <n v="472"/>
    <x v="118"/>
    <n v="21"/>
    <n v="1"/>
    <n v="114563"/>
    <s v="2021-06-28"/>
    <n v="1283"/>
  </r>
  <r>
    <n v="378"/>
    <x v="118"/>
    <n v="5"/>
    <n v="1"/>
    <n v="137033"/>
    <s v="2021-05-13"/>
    <n v="1329"/>
  </r>
  <r>
    <n v="814"/>
    <x v="119"/>
    <n v="35"/>
    <n v="4"/>
    <n v="224956"/>
    <s v="2024-03-02"/>
    <n v="305"/>
  </r>
  <r>
    <n v="99"/>
    <x v="119"/>
    <n v="24"/>
    <n v="5"/>
    <n v="801555"/>
    <s v="2023-10-16"/>
    <n v="443"/>
  </r>
  <r>
    <n v="27"/>
    <x v="119"/>
    <n v="25"/>
    <n v="2"/>
    <n v="189580"/>
    <s v="2023-07-04"/>
    <n v="547"/>
  </r>
  <r>
    <n v="371"/>
    <x v="119"/>
    <n v="12"/>
    <n v="1"/>
    <n v="58727"/>
    <s v="2023-04-09"/>
    <n v="633"/>
  </r>
  <r>
    <n v="30"/>
    <x v="119"/>
    <n v="42"/>
    <n v="3"/>
    <n v="428880"/>
    <s v="2022-04-29"/>
    <n v="978"/>
  </r>
  <r>
    <n v="522"/>
    <x v="119"/>
    <n v="42"/>
    <n v="3"/>
    <n v="428880"/>
    <s v="2022-01-21"/>
    <n v="1076"/>
  </r>
  <r>
    <n v="218"/>
    <x v="120"/>
    <n v="43"/>
    <n v="4"/>
    <n v="388852"/>
    <s v="2023-12-17"/>
    <n v="381"/>
  </r>
  <r>
    <n v="1051"/>
    <x v="120"/>
    <n v="6"/>
    <n v="4"/>
    <n v="654140"/>
    <s v="2023-10-25"/>
    <n v="434"/>
  </r>
  <r>
    <n v="879"/>
    <x v="120"/>
    <n v="16"/>
    <n v="3"/>
    <n v="134856"/>
    <s v="2023-08-24"/>
    <n v="496"/>
  </r>
  <r>
    <n v="588"/>
    <x v="121"/>
    <n v="30"/>
    <n v="1"/>
    <n v="104358"/>
    <s v="2021-07-24"/>
    <n v="1257"/>
  </r>
  <r>
    <n v="1107"/>
    <x v="122"/>
    <n v="39"/>
    <n v="5"/>
    <n v="267070"/>
    <s v="2024-06-08"/>
    <n v="207"/>
  </r>
  <r>
    <n v="124"/>
    <x v="122"/>
    <n v="26"/>
    <n v="1"/>
    <n v="138724"/>
    <s v="2023-02-04"/>
    <n v="697"/>
  </r>
  <r>
    <n v="662"/>
    <x v="122"/>
    <n v="11"/>
    <n v="3"/>
    <n v="304362"/>
    <s v="2022-05-29"/>
    <n v="948"/>
  </r>
  <r>
    <n v="254"/>
    <x v="122"/>
    <n v="33"/>
    <n v="1"/>
    <n v="142706"/>
    <s v="2021-10-05"/>
    <n v="1184"/>
  </r>
  <r>
    <n v="1006"/>
    <x v="122"/>
    <n v="34"/>
    <n v="1"/>
    <n v="86615"/>
    <s v="2021-05-25"/>
    <n v="1317"/>
  </r>
  <r>
    <n v="151"/>
    <x v="123"/>
    <n v="10"/>
    <n v="4"/>
    <n v="99660"/>
    <s v="2024-07-22"/>
    <n v="163"/>
  </r>
  <r>
    <n v="490"/>
    <x v="123"/>
    <n v="47"/>
    <n v="4"/>
    <n v="324804"/>
    <s v="2024-05-23"/>
    <n v="223"/>
  </r>
  <r>
    <n v="860"/>
    <x v="123"/>
    <n v="12"/>
    <n v="2"/>
    <n v="117454"/>
    <s v="2023-10-19"/>
    <n v="440"/>
  </r>
  <r>
    <n v="164"/>
    <x v="123"/>
    <n v="32"/>
    <n v="2"/>
    <n v="288154"/>
    <s v="2021-05-10"/>
    <n v="1332"/>
  </r>
  <r>
    <n v="134"/>
    <x v="124"/>
    <n v="3"/>
    <n v="1"/>
    <n v="88787"/>
    <s v="2022-07-29"/>
    <n v="887"/>
  </r>
  <r>
    <n v="575"/>
    <x v="124"/>
    <n v="40"/>
    <n v="5"/>
    <n v="129760"/>
    <s v="2021-10-08"/>
    <n v="1181"/>
  </r>
  <r>
    <n v="18"/>
    <x v="125"/>
    <n v="13"/>
    <n v="1"/>
    <n v="72395"/>
    <s v="2022-11-09"/>
    <n v="784"/>
  </r>
  <r>
    <n v="326"/>
    <x v="125"/>
    <n v="34"/>
    <n v="1"/>
    <n v="86615"/>
    <s v="2022-06-23"/>
    <n v="923"/>
  </r>
  <r>
    <n v="146"/>
    <x v="125"/>
    <n v="29"/>
    <n v="4"/>
    <n v="435144"/>
    <s v="2022-04-13"/>
    <n v="994"/>
  </r>
  <r>
    <n v="548"/>
    <x v="126"/>
    <n v="14"/>
    <n v="2"/>
    <n v="324884"/>
    <s v="2024-03-26"/>
    <n v="281"/>
  </r>
  <r>
    <n v="238"/>
    <x v="126"/>
    <n v="15"/>
    <n v="5"/>
    <n v="788640"/>
    <s v="2022-08-15"/>
    <n v="870"/>
  </r>
  <r>
    <n v="483"/>
    <x v="127"/>
    <n v="26"/>
    <n v="2"/>
    <n v="277448"/>
    <s v="2024-06-20"/>
    <n v="195"/>
  </r>
  <r>
    <n v="1088"/>
    <x v="127"/>
    <n v="4"/>
    <n v="3"/>
    <n v="114246"/>
    <s v="2023-03-04"/>
    <n v="669"/>
  </r>
  <r>
    <n v="296"/>
    <x v="127"/>
    <n v="42"/>
    <n v="1"/>
    <n v="142960"/>
    <s v="2022-05-24"/>
    <n v="953"/>
  </r>
  <r>
    <n v="215"/>
    <x v="128"/>
    <n v="46"/>
    <n v="1"/>
    <n v="155568"/>
    <s v="2024-03-28"/>
    <n v="279"/>
  </r>
  <r>
    <n v="1156"/>
    <x v="128"/>
    <n v="40"/>
    <n v="5"/>
    <n v="129760"/>
    <s v="2022-03-02"/>
    <n v="1036"/>
  </r>
  <r>
    <n v="883"/>
    <x v="129"/>
    <n v="29"/>
    <n v="2"/>
    <n v="217572"/>
    <s v="2024-03-16"/>
    <n v="291"/>
  </r>
  <r>
    <n v="488"/>
    <x v="129"/>
    <n v="32"/>
    <n v="1"/>
    <n v="144077"/>
    <s v="2022-04-12"/>
    <n v="995"/>
  </r>
  <r>
    <n v="776"/>
    <x v="129"/>
    <n v="14"/>
    <n v="2"/>
    <n v="324884"/>
    <s v="2022-01-18"/>
    <n v="1079"/>
  </r>
  <r>
    <n v="177"/>
    <x v="129"/>
    <n v="26"/>
    <n v="3"/>
    <n v="416172"/>
    <s v="2021-08-22"/>
    <n v="1228"/>
  </r>
  <r>
    <n v="385"/>
    <x v="129"/>
    <n v="29"/>
    <n v="2"/>
    <n v="217572"/>
    <s v="2021-03-12"/>
    <n v="1391"/>
  </r>
  <r>
    <n v="948"/>
    <x v="130"/>
    <n v="18"/>
    <n v="2"/>
    <n v="156464"/>
    <s v="2023-06-17"/>
    <n v="564"/>
  </r>
  <r>
    <n v="298"/>
    <x v="131"/>
    <n v="45"/>
    <n v="1"/>
    <n v="85600"/>
    <s v="2024-09-10"/>
    <n v="113"/>
  </r>
  <r>
    <n v="736"/>
    <x v="131"/>
    <n v="40"/>
    <n v="1"/>
    <n v="25952"/>
    <s v="2022-02-01"/>
    <n v="1065"/>
  </r>
  <r>
    <n v="659"/>
    <x v="132"/>
    <n v="28"/>
    <n v="1"/>
    <n v="91117"/>
    <s v="2023-12-07"/>
    <n v="391"/>
  </r>
  <r>
    <n v="120"/>
    <x v="132"/>
    <n v="2"/>
    <n v="5"/>
    <n v="693050"/>
    <s v="2023-06-01"/>
    <n v="580"/>
  </r>
  <r>
    <n v="310"/>
    <x v="132"/>
    <n v="41"/>
    <n v="5"/>
    <n v="187830"/>
    <s v="2023-05-01"/>
    <n v="611"/>
  </r>
  <r>
    <n v="54"/>
    <x v="132"/>
    <n v="27"/>
    <n v="2"/>
    <n v="158530"/>
    <s v="2021-10-05"/>
    <n v="1184"/>
  </r>
  <r>
    <n v="857"/>
    <x v="133"/>
    <n v="6"/>
    <n v="4"/>
    <n v="654140"/>
    <s v="2022-12-02"/>
    <n v="761"/>
  </r>
  <r>
    <n v="1148"/>
    <x v="133"/>
    <n v="41"/>
    <n v="2"/>
    <n v="75132"/>
    <s v="2021-08-29"/>
    <n v="1221"/>
  </r>
  <r>
    <n v="175"/>
    <x v="134"/>
    <n v="48"/>
    <n v="4"/>
    <n v="217228"/>
    <s v="2024-03-25"/>
    <n v="282"/>
  </r>
  <r>
    <n v="1128"/>
    <x v="134"/>
    <n v="29"/>
    <n v="4"/>
    <n v="435144"/>
    <s v="2022-09-16"/>
    <n v="838"/>
  </r>
  <r>
    <n v="451"/>
    <x v="135"/>
    <n v="43"/>
    <n v="5"/>
    <n v="486065"/>
    <s v="2023-09-11"/>
    <n v="478"/>
  </r>
  <r>
    <n v="980"/>
    <x v="135"/>
    <n v="35"/>
    <n v="4"/>
    <n v="224956"/>
    <s v="2022-01-24"/>
    <n v="1073"/>
  </r>
  <r>
    <n v="985"/>
    <x v="136"/>
    <n v="17"/>
    <n v="5"/>
    <n v="293465"/>
    <s v="2023-01-22"/>
    <n v="710"/>
  </r>
  <r>
    <n v="105"/>
    <x v="136"/>
    <n v="10"/>
    <n v="2"/>
    <n v="49830"/>
    <s v="2022-11-07"/>
    <n v="786"/>
  </r>
  <r>
    <n v="301"/>
    <x v="136"/>
    <n v="42"/>
    <n v="1"/>
    <n v="142960"/>
    <s v="2022-05-06"/>
    <n v="971"/>
  </r>
  <r>
    <n v="61"/>
    <x v="137"/>
    <n v="30"/>
    <n v="5"/>
    <n v="521790"/>
    <s v="2023-05-19"/>
    <n v="593"/>
  </r>
  <r>
    <n v="542"/>
    <x v="137"/>
    <n v="27"/>
    <n v="1"/>
    <n v="79265"/>
    <s v="2021-11-05"/>
    <n v="1153"/>
  </r>
  <r>
    <n v="1160"/>
    <x v="137"/>
    <n v="22"/>
    <n v="1"/>
    <n v="65960"/>
    <s v="2021-04-11"/>
    <n v="1361"/>
  </r>
  <r>
    <n v="166"/>
    <x v="138"/>
    <n v="31"/>
    <n v="1"/>
    <n v="82453"/>
    <s v="2023-01-10"/>
    <n v="722"/>
  </r>
  <r>
    <n v="74"/>
    <x v="139"/>
    <n v="10"/>
    <n v="5"/>
    <n v="124575"/>
    <s v="2022-03-29"/>
    <n v="1009"/>
  </r>
  <r>
    <n v="183"/>
    <x v="140"/>
    <n v="16"/>
    <n v="3"/>
    <n v="134856"/>
    <s v="2024-09-10"/>
    <n v="113"/>
  </r>
  <r>
    <n v="930"/>
    <x v="140"/>
    <n v="1"/>
    <n v="1"/>
    <n v="32044"/>
    <s v="2023-12-08"/>
    <n v="390"/>
  </r>
  <r>
    <n v="1104"/>
    <x v="140"/>
    <n v="29"/>
    <n v="3"/>
    <n v="326358"/>
    <s v="2021-11-08"/>
    <n v="1150"/>
  </r>
  <r>
    <n v="1042"/>
    <x v="141"/>
    <n v="34"/>
    <n v="1"/>
    <n v="86615"/>
    <s v="2022-10-16"/>
    <n v="808"/>
  </r>
  <r>
    <n v="32"/>
    <x v="142"/>
    <n v="11"/>
    <n v="4"/>
    <n v="405816"/>
    <s v="2023-10-27"/>
    <n v="432"/>
  </r>
  <r>
    <n v="154"/>
    <x v="142"/>
    <n v="29"/>
    <n v="3"/>
    <n v="326358"/>
    <s v="2022-07-07"/>
    <n v="909"/>
  </r>
  <r>
    <n v="366"/>
    <x v="142"/>
    <n v="30"/>
    <n v="3"/>
    <n v="313074"/>
    <s v="2021-09-03"/>
    <n v="1216"/>
  </r>
  <r>
    <n v="320"/>
    <x v="143"/>
    <n v="43"/>
    <n v="2"/>
    <n v="194426"/>
    <s v="2021-09-02"/>
    <n v="1217"/>
  </r>
  <r>
    <n v="557"/>
    <x v="144"/>
    <n v="9"/>
    <n v="1"/>
    <n v="40559"/>
    <s v="2023-02-25"/>
    <n v="676"/>
  </r>
  <r>
    <n v="859"/>
    <x v="145"/>
    <n v="23"/>
    <n v="2"/>
    <n v="312946"/>
    <s v="2024-03-20"/>
    <n v="287"/>
  </r>
  <r>
    <n v="174"/>
    <x v="145"/>
    <n v="12"/>
    <n v="4"/>
    <n v="234908"/>
    <s v="2022-10-16"/>
    <n v="808"/>
  </r>
  <r>
    <n v="907"/>
    <x v="145"/>
    <n v="21"/>
    <n v="3"/>
    <n v="343689"/>
    <s v="2022-07-02"/>
    <n v="914"/>
  </r>
  <r>
    <n v="712"/>
    <x v="146"/>
    <n v="2"/>
    <n v="4"/>
    <n v="554440"/>
    <s v="2021-08-31"/>
    <n v="1219"/>
  </r>
  <r>
    <n v="231"/>
    <x v="146"/>
    <n v="29"/>
    <n v="5"/>
    <n v="543930"/>
    <s v="2021-04-20"/>
    <n v="1352"/>
  </r>
  <r>
    <n v="875"/>
    <x v="146"/>
    <n v="45"/>
    <n v="1"/>
    <n v="85600"/>
    <s v="2021-01-25"/>
    <n v="1437"/>
  </r>
  <r>
    <n v="737"/>
    <x v="147"/>
    <n v="32"/>
    <n v="4"/>
    <n v="576308"/>
    <s v="2022-11-04"/>
    <n v="789"/>
  </r>
  <r>
    <n v="79"/>
    <x v="148"/>
    <n v="45"/>
    <n v="4"/>
    <n v="342400"/>
    <s v="2023-04-17"/>
    <n v="625"/>
  </r>
  <r>
    <n v="525"/>
    <x v="148"/>
    <n v="44"/>
    <n v="2"/>
    <n v="276196"/>
    <s v="2021-02-22"/>
    <n v="1409"/>
  </r>
  <r>
    <n v="989"/>
    <x v="149"/>
    <n v="47"/>
    <n v="1"/>
    <n v="81201"/>
    <s v="2024-09-10"/>
    <n v="113"/>
  </r>
  <r>
    <n v="946"/>
    <x v="149"/>
    <n v="2"/>
    <n v="2"/>
    <n v="277220"/>
    <s v="2021-04-12"/>
    <n v="1360"/>
  </r>
  <r>
    <n v="268"/>
    <x v="150"/>
    <n v="19"/>
    <n v="3"/>
    <n v="337224"/>
    <s v="2024-01-26"/>
    <n v="341"/>
  </r>
  <r>
    <n v="982"/>
    <x v="150"/>
    <n v="47"/>
    <n v="4"/>
    <n v="324804"/>
    <s v="2022-07-18"/>
    <n v="898"/>
  </r>
  <r>
    <n v="1057"/>
    <x v="150"/>
    <n v="44"/>
    <n v="5"/>
    <n v="690490"/>
    <s v="2021-07-03"/>
    <n v="1278"/>
  </r>
  <r>
    <n v="1018"/>
    <x v="151"/>
    <n v="24"/>
    <n v="4"/>
    <n v="641244"/>
    <s v="2024-07-20"/>
    <n v="165"/>
  </r>
  <r>
    <n v="474"/>
    <x v="151"/>
    <n v="18"/>
    <n v="5"/>
    <n v="391160"/>
    <s v="2023-07-28"/>
    <n v="523"/>
  </r>
  <r>
    <n v="217"/>
    <x v="151"/>
    <n v="13"/>
    <n v="4"/>
    <n v="289580"/>
    <s v="2021-08-22"/>
    <n v="1228"/>
  </r>
  <r>
    <n v="342"/>
    <x v="152"/>
    <n v="6"/>
    <n v="5"/>
    <n v="817675"/>
    <s v="2023-07-25"/>
    <n v="526"/>
  </r>
  <r>
    <n v="44"/>
    <x v="152"/>
    <n v="34"/>
    <n v="4"/>
    <n v="346460"/>
    <s v="2021-08-27"/>
    <n v="1223"/>
  </r>
  <r>
    <n v="1170"/>
    <x v="153"/>
    <n v="34"/>
    <n v="4"/>
    <n v="346460"/>
    <s v="2023-12-11"/>
    <n v="387"/>
  </r>
  <r>
    <n v="627"/>
    <x v="154"/>
    <n v="36"/>
    <n v="5"/>
    <n v="801675"/>
    <s v="2024-05-13"/>
    <n v="233"/>
  </r>
  <r>
    <n v="616"/>
    <x v="154"/>
    <n v="18"/>
    <n v="1"/>
    <n v="78232"/>
    <s v="2023-11-05"/>
    <n v="423"/>
  </r>
  <r>
    <n v="690"/>
    <x v="154"/>
    <n v="24"/>
    <n v="3"/>
    <n v="480933"/>
    <s v="2022-03-24"/>
    <n v="1014"/>
  </r>
  <r>
    <n v="410"/>
    <x v="154"/>
    <n v="40"/>
    <n v="2"/>
    <n v="51904"/>
    <s v="2021-09-25"/>
    <n v="1194"/>
  </r>
  <r>
    <n v="4"/>
    <x v="154"/>
    <n v="46"/>
    <n v="4"/>
    <n v="622272"/>
    <s v="2021-07-25"/>
    <n v="1256"/>
  </r>
  <r>
    <n v="170"/>
    <x v="155"/>
    <n v="40"/>
    <n v="4"/>
    <n v="103808"/>
    <s v="2022-11-06"/>
    <n v="787"/>
  </r>
  <r>
    <n v="1049"/>
    <x v="156"/>
    <n v="6"/>
    <n v="4"/>
    <n v="654140"/>
    <s v="2024-03-16"/>
    <n v="291"/>
  </r>
  <r>
    <n v="521"/>
    <x v="156"/>
    <n v="18"/>
    <n v="3"/>
    <n v="234696"/>
    <s v="2022-07-22"/>
    <n v="894"/>
  </r>
  <r>
    <n v="972"/>
    <x v="157"/>
    <n v="41"/>
    <n v="1"/>
    <n v="37566"/>
    <s v="2021-05-03"/>
    <n v="1339"/>
  </r>
  <r>
    <n v="144"/>
    <x v="158"/>
    <n v="39"/>
    <n v="5"/>
    <n v="267070"/>
    <s v="2024-05-04"/>
    <n v="242"/>
  </r>
  <r>
    <n v="630"/>
    <x v="158"/>
    <n v="23"/>
    <n v="3"/>
    <n v="469419"/>
    <s v="2024-01-27"/>
    <n v="340"/>
  </r>
  <r>
    <n v="411"/>
    <x v="158"/>
    <n v="46"/>
    <n v="2"/>
    <n v="311136"/>
    <s v="2022-10-25"/>
    <n v="799"/>
  </r>
  <r>
    <n v="951"/>
    <x v="159"/>
    <n v="27"/>
    <n v="3"/>
    <n v="237795"/>
    <s v="2023-10-18"/>
    <n v="441"/>
  </r>
  <r>
    <n v="1067"/>
    <x v="159"/>
    <n v="45"/>
    <n v="1"/>
    <n v="85600"/>
    <s v="2022-09-17"/>
    <n v="837"/>
  </r>
  <r>
    <n v="562"/>
    <x v="159"/>
    <n v="32"/>
    <n v="3"/>
    <n v="432231"/>
    <s v="2022-01-21"/>
    <n v="1076"/>
  </r>
  <r>
    <n v="52"/>
    <x v="160"/>
    <n v="45"/>
    <n v="1"/>
    <n v="85600"/>
    <s v="2024-01-14"/>
    <n v="353"/>
  </r>
  <r>
    <n v="1060"/>
    <x v="160"/>
    <n v="39"/>
    <n v="1"/>
    <n v="53414"/>
    <s v="2022-09-17"/>
    <n v="837"/>
  </r>
  <r>
    <n v="427"/>
    <x v="161"/>
    <n v="21"/>
    <n v="2"/>
    <n v="229126"/>
    <s v="2024-07-26"/>
    <n v="159"/>
  </r>
  <r>
    <n v="843"/>
    <x v="161"/>
    <n v="18"/>
    <n v="2"/>
    <n v="156464"/>
    <s v="2024-05-26"/>
    <n v="220"/>
  </r>
  <r>
    <n v="1086"/>
    <x v="161"/>
    <n v="44"/>
    <n v="3"/>
    <n v="414294"/>
    <s v="2022-12-29"/>
    <n v="734"/>
  </r>
  <r>
    <n v="611"/>
    <x v="161"/>
    <n v="43"/>
    <n v="4"/>
    <n v="388852"/>
    <s v="2021-11-01"/>
    <n v="1157"/>
  </r>
  <r>
    <n v="221"/>
    <x v="162"/>
    <n v="23"/>
    <n v="4"/>
    <n v="625892"/>
    <s v="2024-06-18"/>
    <n v="197"/>
  </r>
  <r>
    <n v="201"/>
    <x v="162"/>
    <n v="20"/>
    <n v="3"/>
    <n v="444360"/>
    <s v="2023-07-22"/>
    <n v="529"/>
  </r>
  <r>
    <n v="203"/>
    <x v="162"/>
    <n v="31"/>
    <n v="1"/>
    <n v="82453"/>
    <s v="2023-06-17"/>
    <n v="564"/>
  </r>
  <r>
    <n v="689"/>
    <x v="162"/>
    <n v="15"/>
    <n v="2"/>
    <n v="315456"/>
    <s v="2022-11-11"/>
    <n v="782"/>
  </r>
  <r>
    <n v="504"/>
    <x v="163"/>
    <n v="23"/>
    <n v="2"/>
    <n v="312946"/>
    <s v="2022-06-14"/>
    <n v="932"/>
  </r>
  <r>
    <n v="434"/>
    <x v="163"/>
    <n v="35"/>
    <n v="4"/>
    <n v="224956"/>
    <s v="2021-07-27"/>
    <n v="1254"/>
  </r>
  <r>
    <n v="805"/>
    <x v="163"/>
    <n v="38"/>
    <n v="5"/>
    <n v="606525"/>
    <s v="2021-07-20"/>
    <n v="1261"/>
  </r>
  <r>
    <n v="1184"/>
    <x v="163"/>
    <n v="36"/>
    <n v="2"/>
    <n v="320670"/>
    <s v="2021-01-24"/>
    <n v="1438"/>
  </r>
  <r>
    <n v="772"/>
    <x v="164"/>
    <n v="23"/>
    <n v="4"/>
    <n v="625892"/>
    <s v="2023-09-15"/>
    <n v="474"/>
  </r>
  <r>
    <n v="900"/>
    <x v="165"/>
    <n v="21"/>
    <n v="5"/>
    <n v="572815"/>
    <s v="2023-09-26"/>
    <n v="463"/>
  </r>
  <r>
    <n v="384"/>
    <x v="165"/>
    <n v="14"/>
    <n v="2"/>
    <n v="324884"/>
    <s v="2022-07-18"/>
    <n v="898"/>
  </r>
  <r>
    <n v="973"/>
    <x v="166"/>
    <n v="42"/>
    <n v="2"/>
    <n v="285920"/>
    <s v="2024-01-04"/>
    <n v="363"/>
  </r>
  <r>
    <n v="147"/>
    <x v="166"/>
    <n v="36"/>
    <n v="4"/>
    <n v="641340"/>
    <s v="2023-06-04"/>
    <n v="577"/>
  </r>
  <r>
    <n v="745"/>
    <x v="167"/>
    <n v="20"/>
    <n v="4"/>
    <n v="592480"/>
    <s v="2024-02-04"/>
    <n v="332"/>
  </r>
  <r>
    <n v="761"/>
    <x v="167"/>
    <n v="3"/>
    <n v="2"/>
    <n v="177574"/>
    <s v="2023-09-26"/>
    <n v="463"/>
  </r>
  <r>
    <n v="580"/>
    <x v="167"/>
    <n v="46"/>
    <n v="4"/>
    <n v="622272"/>
    <s v="2022-08-28"/>
    <n v="857"/>
  </r>
  <r>
    <n v="593"/>
    <x v="167"/>
    <n v="29"/>
    <n v="5"/>
    <n v="543930"/>
    <s v="2022-07-04"/>
    <n v="912"/>
  </r>
  <r>
    <n v="895"/>
    <x v="168"/>
    <n v="24"/>
    <n v="5"/>
    <n v="801555"/>
    <s v="2024-02-16"/>
    <n v="320"/>
  </r>
  <r>
    <n v="590"/>
    <x v="168"/>
    <n v="44"/>
    <n v="3"/>
    <n v="414294"/>
    <s v="2023-05-23"/>
    <n v="589"/>
  </r>
  <r>
    <n v="276"/>
    <x v="168"/>
    <n v="17"/>
    <n v="1"/>
    <n v="58693"/>
    <s v="2023-02-01"/>
    <n v="700"/>
  </r>
  <r>
    <n v="1078"/>
    <x v="168"/>
    <n v="7"/>
    <n v="1"/>
    <n v="110006"/>
    <s v="2022-08-23"/>
    <n v="862"/>
  </r>
  <r>
    <n v="450"/>
    <x v="168"/>
    <n v="1"/>
    <n v="4"/>
    <n v="128176"/>
    <s v="2021-06-29"/>
    <n v="1282"/>
  </r>
  <r>
    <n v="153"/>
    <x v="168"/>
    <n v="7"/>
    <n v="1"/>
    <n v="110006"/>
    <s v="2021-01-11"/>
    <n v="1451"/>
  </r>
  <r>
    <n v="1141"/>
    <x v="169"/>
    <n v="6"/>
    <n v="5"/>
    <n v="817675"/>
    <s v="2023-02-26"/>
    <n v="675"/>
  </r>
  <r>
    <n v="626"/>
    <x v="170"/>
    <n v="4"/>
    <n v="2"/>
    <n v="76164"/>
    <s v="2023-07-20"/>
    <n v="531"/>
  </r>
  <r>
    <n v="306"/>
    <x v="171"/>
    <n v="35"/>
    <n v="2"/>
    <n v="112478"/>
    <s v="2023-08-23"/>
    <n v="497"/>
  </r>
  <r>
    <n v="815"/>
    <x v="171"/>
    <n v="40"/>
    <n v="3"/>
    <n v="77856"/>
    <s v="2023-03-25"/>
    <n v="648"/>
  </r>
  <r>
    <n v="1059"/>
    <x v="171"/>
    <n v="23"/>
    <n v="2"/>
    <n v="312946"/>
    <s v="2022-10-19"/>
    <n v="805"/>
  </r>
  <r>
    <n v="929"/>
    <x v="171"/>
    <n v="27"/>
    <n v="3"/>
    <n v="237795"/>
    <s v="2021-11-15"/>
    <n v="1143"/>
  </r>
  <r>
    <n v="500"/>
    <x v="172"/>
    <n v="30"/>
    <n v="5"/>
    <n v="521790"/>
    <s v="2023-03-24"/>
    <n v="649"/>
  </r>
  <r>
    <n v="818"/>
    <x v="173"/>
    <n v="36"/>
    <n v="5"/>
    <n v="801675"/>
    <s v="2023-09-18"/>
    <n v="471"/>
  </r>
  <r>
    <n v="457"/>
    <x v="173"/>
    <n v="25"/>
    <n v="3"/>
    <n v="284370"/>
    <s v="2022-01-18"/>
    <n v="1079"/>
  </r>
  <r>
    <n v="867"/>
    <x v="174"/>
    <n v="40"/>
    <n v="3"/>
    <n v="77856"/>
    <s v="2023-10-06"/>
    <n v="453"/>
  </r>
  <r>
    <n v="502"/>
    <x v="174"/>
    <n v="32"/>
    <n v="5"/>
    <n v="720385"/>
    <s v="2023-07-03"/>
    <n v="548"/>
  </r>
  <r>
    <n v="952"/>
    <x v="174"/>
    <n v="30"/>
    <n v="1"/>
    <n v="104358"/>
    <s v="2022-11-08"/>
    <n v="785"/>
  </r>
  <r>
    <n v="324"/>
    <x v="174"/>
    <n v="9"/>
    <n v="3"/>
    <n v="121677"/>
    <s v="2021-08-30"/>
    <n v="1220"/>
  </r>
  <r>
    <n v="197"/>
    <x v="175"/>
    <n v="26"/>
    <n v="4"/>
    <n v="554896"/>
    <s v="2024-04-20"/>
    <n v="256"/>
  </r>
  <r>
    <n v="722"/>
    <x v="175"/>
    <n v="1"/>
    <n v="5"/>
    <n v="160220"/>
    <s v="2024-02-11"/>
    <n v="325"/>
  </r>
  <r>
    <n v="1112"/>
    <x v="175"/>
    <n v="12"/>
    <n v="4"/>
    <n v="234908"/>
    <s v="2023-10-04"/>
    <n v="455"/>
  </r>
  <r>
    <n v="771"/>
    <x v="176"/>
    <n v="15"/>
    <n v="5"/>
    <n v="788640"/>
    <s v="2023-04-12"/>
    <n v="630"/>
  </r>
  <r>
    <n v="1021"/>
    <x v="176"/>
    <n v="36"/>
    <n v="3"/>
    <n v="481005"/>
    <s v="2023-01-08"/>
    <n v="724"/>
  </r>
  <r>
    <n v="811"/>
    <x v="176"/>
    <n v="42"/>
    <n v="2"/>
    <n v="285920"/>
    <s v="2022-10-09"/>
    <n v="815"/>
  </r>
  <r>
    <n v="57"/>
    <x v="176"/>
    <n v="6"/>
    <n v="5"/>
    <n v="817675"/>
    <s v="2021-09-30"/>
    <n v="1189"/>
  </r>
  <r>
    <n v="89"/>
    <x v="177"/>
    <n v="44"/>
    <n v="5"/>
    <n v="690490"/>
    <s v="2024-05-19"/>
    <n v="227"/>
  </r>
  <r>
    <n v="678"/>
    <x v="177"/>
    <n v="3"/>
    <n v="4"/>
    <n v="355148"/>
    <s v="2022-07-26"/>
    <n v="890"/>
  </r>
  <r>
    <n v="850"/>
    <x v="177"/>
    <n v="37"/>
    <n v="4"/>
    <n v="542960"/>
    <s v="2022-05-14"/>
    <n v="963"/>
  </r>
  <r>
    <n v="421"/>
    <x v="177"/>
    <n v="20"/>
    <n v="3"/>
    <n v="444360"/>
    <s v="2021-09-18"/>
    <n v="1201"/>
  </r>
  <r>
    <n v="795"/>
    <x v="177"/>
    <n v="25"/>
    <n v="2"/>
    <n v="189580"/>
    <s v="2021-08-11"/>
    <n v="1239"/>
  </r>
  <r>
    <n v="1143"/>
    <x v="177"/>
    <n v="36"/>
    <n v="4"/>
    <n v="641340"/>
    <s v="2021-03-31"/>
    <n v="1372"/>
  </r>
  <r>
    <n v="1080"/>
    <x v="178"/>
    <n v="33"/>
    <n v="1"/>
    <n v="142706"/>
    <s v="2022-10-09"/>
    <n v="815"/>
  </r>
  <r>
    <n v="149"/>
    <x v="178"/>
    <n v="6"/>
    <n v="5"/>
    <n v="817675"/>
    <s v="2022-08-28"/>
    <n v="857"/>
  </r>
  <r>
    <n v="902"/>
    <x v="179"/>
    <n v="40"/>
    <n v="3"/>
    <n v="77856"/>
    <s v="2023-08-08"/>
    <n v="512"/>
  </r>
  <r>
    <n v="481"/>
    <x v="180"/>
    <n v="42"/>
    <n v="4"/>
    <n v="571840"/>
    <s v="2024-03-17"/>
    <n v="290"/>
  </r>
  <r>
    <n v="552"/>
    <x v="180"/>
    <n v="1"/>
    <n v="1"/>
    <n v="32044"/>
    <s v="2023-12-30"/>
    <n v="368"/>
  </r>
  <r>
    <n v="432"/>
    <x v="181"/>
    <n v="29"/>
    <n v="4"/>
    <n v="435144"/>
    <s v="2021-12-07"/>
    <n v="1121"/>
  </r>
  <r>
    <n v="1077"/>
    <x v="182"/>
    <n v="43"/>
    <n v="3"/>
    <n v="291639"/>
    <s v="2024-09-13"/>
    <n v="110"/>
  </r>
  <r>
    <n v="645"/>
    <x v="182"/>
    <n v="43"/>
    <n v="5"/>
    <n v="486065"/>
    <s v="2024-05-26"/>
    <n v="220"/>
  </r>
  <r>
    <n v="473"/>
    <x v="182"/>
    <n v="36"/>
    <n v="4"/>
    <n v="641340"/>
    <s v="2024-02-05"/>
    <n v="331"/>
  </r>
  <r>
    <n v="711"/>
    <x v="182"/>
    <n v="29"/>
    <n v="4"/>
    <n v="435144"/>
    <s v="2023-06-06"/>
    <n v="575"/>
  </r>
  <r>
    <n v="1127"/>
    <x v="182"/>
    <n v="34"/>
    <n v="1"/>
    <n v="86615"/>
    <s v="2022-01-24"/>
    <n v="1073"/>
  </r>
  <r>
    <n v="226"/>
    <x v="182"/>
    <n v="27"/>
    <n v="5"/>
    <n v="396325"/>
    <s v="2021-10-10"/>
    <n v="1179"/>
  </r>
  <r>
    <n v="938"/>
    <x v="183"/>
    <n v="25"/>
    <n v="2"/>
    <n v="189580"/>
    <s v="2022-06-23"/>
    <n v="923"/>
  </r>
  <r>
    <n v="754"/>
    <x v="184"/>
    <n v="15"/>
    <n v="5"/>
    <n v="788640"/>
    <s v="2022-08-19"/>
    <n v="866"/>
  </r>
  <r>
    <n v="423"/>
    <x v="184"/>
    <n v="37"/>
    <n v="1"/>
    <n v="135740"/>
    <s v="2022-01-08"/>
    <n v="1089"/>
  </r>
  <r>
    <n v="1135"/>
    <x v="185"/>
    <n v="27"/>
    <n v="3"/>
    <n v="237795"/>
    <s v="2023-07-13"/>
    <n v="538"/>
  </r>
  <r>
    <n v="937"/>
    <x v="186"/>
    <n v="16"/>
    <n v="2"/>
    <n v="89904"/>
    <s v="2024-08-15"/>
    <n v="139"/>
  </r>
  <r>
    <n v="1189"/>
    <x v="186"/>
    <n v="47"/>
    <n v="5"/>
    <n v="406005"/>
    <s v="2024-06-15"/>
    <n v="200"/>
  </r>
  <r>
    <n v="1126"/>
    <x v="186"/>
    <n v="48"/>
    <n v="1"/>
    <n v="54307"/>
    <s v="2024-02-17"/>
    <n v="319"/>
  </r>
  <r>
    <n v="718"/>
    <x v="186"/>
    <n v="43"/>
    <n v="1"/>
    <n v="97213"/>
    <s v="2023-08-29"/>
    <n v="491"/>
  </r>
  <r>
    <n v="370"/>
    <x v="186"/>
    <n v="33"/>
    <n v="1"/>
    <n v="142706"/>
    <s v="2022-09-05"/>
    <n v="849"/>
  </r>
  <r>
    <n v="278"/>
    <x v="186"/>
    <n v="41"/>
    <n v="3"/>
    <n v="112698"/>
    <s v="2022-04-25"/>
    <n v="982"/>
  </r>
  <r>
    <n v="50"/>
    <x v="186"/>
    <n v="17"/>
    <n v="1"/>
    <n v="58693"/>
    <s v="2022-03-23"/>
    <n v="1015"/>
  </r>
  <r>
    <n v="1054"/>
    <x v="186"/>
    <n v="42"/>
    <n v="5"/>
    <n v="714800"/>
    <s v="2022-02-06"/>
    <n v="1060"/>
  </r>
  <r>
    <n v="485"/>
    <x v="186"/>
    <n v="22"/>
    <n v="2"/>
    <n v="131920"/>
    <s v="2021-04-11"/>
    <n v="1361"/>
  </r>
  <r>
    <n v="145"/>
    <x v="187"/>
    <n v="21"/>
    <n v="1"/>
    <n v="114563"/>
    <s v="2024-07-22"/>
    <n v="163"/>
  </r>
  <r>
    <n v="648"/>
    <x v="187"/>
    <n v="22"/>
    <n v="3"/>
    <n v="197880"/>
    <s v="2023-07-17"/>
    <n v="534"/>
  </r>
  <r>
    <n v="892"/>
    <x v="187"/>
    <n v="7"/>
    <n v="2"/>
    <n v="220012"/>
    <s v="2021-05-03"/>
    <n v="1339"/>
  </r>
  <r>
    <n v="596"/>
    <x v="188"/>
    <n v="26"/>
    <n v="4"/>
    <n v="554896"/>
    <s v="2022-07-11"/>
    <n v="905"/>
  </r>
  <r>
    <n v="622"/>
    <x v="189"/>
    <n v="27"/>
    <n v="1"/>
    <n v="79265"/>
    <s v="2024-02-16"/>
    <n v="320"/>
  </r>
  <r>
    <n v="786"/>
    <x v="190"/>
    <n v="39"/>
    <n v="5"/>
    <n v="267070"/>
    <s v="2024-07-29"/>
    <n v="156"/>
  </r>
  <r>
    <n v="128"/>
    <x v="190"/>
    <n v="25"/>
    <n v="4"/>
    <n v="379160"/>
    <s v="2024-02-06"/>
    <n v="330"/>
  </r>
  <r>
    <n v="125"/>
    <x v="190"/>
    <n v="30"/>
    <n v="5"/>
    <n v="521790"/>
    <s v="2022-05-14"/>
    <n v="963"/>
  </r>
  <r>
    <n v="1154"/>
    <x v="191"/>
    <n v="29"/>
    <n v="1"/>
    <n v="108786"/>
    <s v="2024-05-16"/>
    <n v="230"/>
  </r>
  <r>
    <n v="812"/>
    <x v="191"/>
    <n v="24"/>
    <n v="1"/>
    <n v="160311"/>
    <s v="2021-11-13"/>
    <n v="1145"/>
  </r>
  <r>
    <n v="897"/>
    <x v="192"/>
    <n v="8"/>
    <n v="3"/>
    <n v="210072"/>
    <s v="2024-05-25"/>
    <n v="221"/>
  </r>
  <r>
    <n v="462"/>
    <x v="193"/>
    <n v="38"/>
    <n v="2"/>
    <n v="242610"/>
    <s v="2024-02-08"/>
    <n v="328"/>
  </r>
  <r>
    <n v="855"/>
    <x v="193"/>
    <n v="23"/>
    <n v="5"/>
    <n v="782365"/>
    <s v="2024-01-03"/>
    <n v="364"/>
  </r>
  <r>
    <n v="84"/>
    <x v="193"/>
    <n v="27"/>
    <n v="5"/>
    <n v="396325"/>
    <s v="2023-12-22"/>
    <n v="376"/>
  </r>
  <r>
    <n v="102"/>
    <x v="193"/>
    <n v="3"/>
    <n v="5"/>
    <n v="443935"/>
    <s v="2022-03-30"/>
    <n v="1008"/>
  </r>
  <r>
    <n v="942"/>
    <x v="193"/>
    <n v="13"/>
    <n v="1"/>
    <n v="72395"/>
    <s v="2022-01-09"/>
    <n v="1088"/>
  </r>
  <r>
    <n v="727"/>
    <x v="193"/>
    <n v="42"/>
    <n v="5"/>
    <n v="714800"/>
    <s v="2021-10-19"/>
    <n v="1170"/>
  </r>
  <r>
    <n v="113"/>
    <x v="193"/>
    <n v="9"/>
    <n v="2"/>
    <n v="81118"/>
    <s v="2021-05-20"/>
    <n v="1322"/>
  </r>
  <r>
    <n v="75"/>
    <x v="193"/>
    <n v="20"/>
    <n v="3"/>
    <n v="444360"/>
    <s v="2021-05-05"/>
    <n v="1337"/>
  </r>
  <r>
    <n v="1012"/>
    <x v="194"/>
    <n v="48"/>
    <n v="1"/>
    <n v="54307"/>
    <s v="2024-07-31"/>
    <n v="154"/>
  </r>
  <r>
    <n v="37"/>
    <x v="194"/>
    <n v="45"/>
    <n v="5"/>
    <n v="428000"/>
    <s v="2023-08-23"/>
    <n v="497"/>
  </r>
  <r>
    <n v="1183"/>
    <x v="194"/>
    <n v="27"/>
    <n v="1"/>
    <n v="79265"/>
    <s v="2022-11-15"/>
    <n v="778"/>
  </r>
  <r>
    <n v="200"/>
    <x v="194"/>
    <n v="6"/>
    <n v="1"/>
    <n v="163535"/>
    <s v="2021-10-18"/>
    <n v="1171"/>
  </r>
  <r>
    <n v="260"/>
    <x v="194"/>
    <n v="25"/>
    <n v="4"/>
    <n v="379160"/>
    <s v="2021-06-04"/>
    <n v="1307"/>
  </r>
  <r>
    <n v="337"/>
    <x v="195"/>
    <n v="47"/>
    <n v="3"/>
    <n v="243603"/>
    <s v="2022-07-10"/>
    <n v="906"/>
  </r>
  <r>
    <n v="571"/>
    <x v="195"/>
    <n v="29"/>
    <n v="4"/>
    <n v="435144"/>
    <s v="2021-09-11"/>
    <n v="1208"/>
  </r>
  <r>
    <n v="576"/>
    <x v="196"/>
    <n v="7"/>
    <n v="5"/>
    <n v="550030"/>
    <s v="2024-06-19"/>
    <n v="196"/>
  </r>
  <r>
    <n v="1147"/>
    <x v="196"/>
    <n v="20"/>
    <n v="3"/>
    <n v="444360"/>
    <s v="2023-07-03"/>
    <n v="548"/>
  </r>
  <r>
    <n v="647"/>
    <x v="196"/>
    <n v="39"/>
    <n v="2"/>
    <n v="106828"/>
    <s v="2022-07-15"/>
    <n v="901"/>
  </r>
  <r>
    <n v="390"/>
    <x v="196"/>
    <n v="13"/>
    <n v="5"/>
    <n v="361975"/>
    <s v="2022-05-26"/>
    <n v="951"/>
  </r>
  <r>
    <n v="336"/>
    <x v="196"/>
    <n v="15"/>
    <n v="3"/>
    <n v="473184"/>
    <s v="2022-05-24"/>
    <n v="953"/>
  </r>
  <r>
    <n v="352"/>
    <x v="196"/>
    <n v="32"/>
    <n v="1"/>
    <n v="144077"/>
    <s v="2021-10-19"/>
    <n v="1170"/>
  </r>
  <r>
    <n v="803"/>
    <x v="197"/>
    <n v="24"/>
    <n v="1"/>
    <n v="160311"/>
    <s v="2023-12-22"/>
    <n v="376"/>
  </r>
  <r>
    <n v="574"/>
    <x v="197"/>
    <n v="43"/>
    <n v="1"/>
    <n v="97213"/>
    <s v="2023-12-02"/>
    <n v="396"/>
  </r>
  <r>
    <n v="311"/>
    <x v="198"/>
    <n v="45"/>
    <n v="4"/>
    <n v="342400"/>
    <s v="2021-06-18"/>
    <n v="1293"/>
  </r>
  <r>
    <n v="1130"/>
    <x v="198"/>
    <n v="19"/>
    <n v="5"/>
    <n v="562040"/>
    <s v="2021-04-22"/>
    <n v="1350"/>
  </r>
  <r>
    <n v="806"/>
    <x v="199"/>
    <n v="9"/>
    <n v="3"/>
    <n v="121677"/>
    <s v="2023-09-05"/>
    <n v="484"/>
  </r>
  <r>
    <n v="813"/>
    <x v="200"/>
    <n v="42"/>
    <n v="5"/>
    <n v="714800"/>
    <s v="2022-06-04"/>
    <n v="942"/>
  </r>
  <r>
    <n v="551"/>
    <x v="201"/>
    <n v="26"/>
    <n v="4"/>
    <n v="554896"/>
    <s v="2023-09-05"/>
    <n v="484"/>
  </r>
  <r>
    <n v="804"/>
    <x v="201"/>
    <n v="15"/>
    <n v="4"/>
    <n v="630912"/>
    <s v="2023-02-20"/>
    <n v="681"/>
  </r>
  <r>
    <n v="267"/>
    <x v="201"/>
    <n v="14"/>
    <n v="4"/>
    <n v="649768"/>
    <s v="2022-07-04"/>
    <n v="912"/>
  </r>
  <r>
    <n v="295"/>
    <x v="201"/>
    <n v="21"/>
    <n v="2"/>
    <n v="229126"/>
    <s v="2022-05-23"/>
    <n v="954"/>
  </r>
  <r>
    <n v="249"/>
    <x v="201"/>
    <n v="11"/>
    <n v="5"/>
    <n v="507270"/>
    <s v="2021-10-13"/>
    <n v="1176"/>
  </r>
  <r>
    <n v="279"/>
    <x v="201"/>
    <n v="42"/>
    <n v="1"/>
    <n v="142960"/>
    <s v="2021-07-14"/>
    <n v="1267"/>
  </r>
  <r>
    <n v="1019"/>
    <x v="202"/>
    <n v="47"/>
    <n v="3"/>
    <n v="243603"/>
    <s v="2024-05-31"/>
    <n v="215"/>
  </r>
  <r>
    <n v="156"/>
    <x v="202"/>
    <n v="29"/>
    <n v="5"/>
    <n v="543930"/>
    <s v="2024-02-11"/>
    <n v="325"/>
  </r>
  <r>
    <n v="382"/>
    <x v="203"/>
    <n v="47"/>
    <n v="4"/>
    <n v="324804"/>
    <s v="2023-10-14"/>
    <n v="445"/>
  </r>
  <r>
    <n v="610"/>
    <x v="203"/>
    <n v="43"/>
    <n v="2"/>
    <n v="194426"/>
    <s v="2023-09-14"/>
    <n v="475"/>
  </r>
  <r>
    <n v="886"/>
    <x v="203"/>
    <n v="25"/>
    <n v="2"/>
    <n v="189580"/>
    <s v="2021-10-26"/>
    <n v="1163"/>
  </r>
  <r>
    <n v="827"/>
    <x v="204"/>
    <n v="6"/>
    <n v="1"/>
    <n v="163535"/>
    <s v="2022-06-23"/>
    <n v="923"/>
  </r>
  <r>
    <n v="1052"/>
    <x v="204"/>
    <n v="45"/>
    <n v="2"/>
    <n v="171200"/>
    <s v="2021-10-04"/>
    <n v="1185"/>
  </r>
  <r>
    <n v="246"/>
    <x v="205"/>
    <n v="8"/>
    <n v="2"/>
    <n v="140048"/>
    <s v="2022-03-06"/>
    <n v="1032"/>
  </r>
  <r>
    <n v="171"/>
    <x v="206"/>
    <n v="22"/>
    <n v="4"/>
    <n v="263840"/>
    <s v="2024-08-26"/>
    <n v="128"/>
  </r>
  <r>
    <n v="605"/>
    <x v="206"/>
    <n v="3"/>
    <n v="1"/>
    <n v="88787"/>
    <s v="2022-06-20"/>
    <n v="926"/>
  </r>
  <r>
    <n v="1017"/>
    <x v="207"/>
    <n v="23"/>
    <n v="3"/>
    <n v="469419"/>
    <s v="2024-02-01"/>
    <n v="335"/>
  </r>
  <r>
    <n v="923"/>
    <x v="208"/>
    <n v="9"/>
    <n v="5"/>
    <n v="202795"/>
    <s v="2021-12-29"/>
    <n v="1099"/>
  </r>
  <r>
    <n v="619"/>
    <x v="208"/>
    <n v="37"/>
    <n v="4"/>
    <n v="542960"/>
    <s v="2021-06-30"/>
    <n v="1281"/>
  </r>
  <r>
    <n v="759"/>
    <x v="209"/>
    <n v="11"/>
    <n v="2"/>
    <n v="202908"/>
    <s v="2024-03-05"/>
    <n v="302"/>
  </r>
  <r>
    <n v="458"/>
    <x v="209"/>
    <n v="3"/>
    <n v="3"/>
    <n v="266361"/>
    <s v="2023-06-20"/>
    <n v="561"/>
  </r>
  <r>
    <n v="68"/>
    <x v="209"/>
    <n v="39"/>
    <n v="1"/>
    <n v="53414"/>
    <s v="2022-05-17"/>
    <n v="960"/>
  </r>
  <r>
    <n v="822"/>
    <x v="209"/>
    <n v="45"/>
    <n v="2"/>
    <n v="171200"/>
    <s v="2021-07-25"/>
    <n v="1256"/>
  </r>
  <r>
    <n v="40"/>
    <x v="209"/>
    <n v="34"/>
    <n v="3"/>
    <n v="259845"/>
    <s v="2021-06-09"/>
    <n v="1302"/>
  </r>
  <r>
    <n v="676"/>
    <x v="210"/>
    <n v="12"/>
    <n v="1"/>
    <n v="58727"/>
    <s v="2022-01-18"/>
    <n v="1079"/>
  </r>
  <r>
    <n v="213"/>
    <x v="211"/>
    <n v="38"/>
    <n v="4"/>
    <n v="485220"/>
    <s v="2023-03-08"/>
    <n v="665"/>
  </r>
  <r>
    <n v="1068"/>
    <x v="211"/>
    <n v="31"/>
    <n v="1"/>
    <n v="82453"/>
    <s v="2022-11-11"/>
    <n v="782"/>
  </r>
  <r>
    <n v="245"/>
    <x v="211"/>
    <n v="17"/>
    <n v="3"/>
    <n v="176079"/>
    <s v="2021-06-28"/>
    <n v="1283"/>
  </r>
  <r>
    <n v="437"/>
    <x v="212"/>
    <n v="5"/>
    <n v="1"/>
    <n v="137033"/>
    <s v="2022-08-27"/>
    <n v="858"/>
  </r>
  <r>
    <n v="361"/>
    <x v="212"/>
    <n v="18"/>
    <n v="2"/>
    <n v="156464"/>
    <s v="2021-06-02"/>
    <n v="1309"/>
  </r>
  <r>
    <n v="1022"/>
    <x v="212"/>
    <n v="29"/>
    <n v="4"/>
    <n v="435144"/>
    <s v="2021-01-01"/>
    <n v="1461"/>
  </r>
  <r>
    <n v="47"/>
    <x v="213"/>
    <n v="9"/>
    <n v="5"/>
    <n v="202795"/>
    <s v="2023-05-01"/>
    <n v="611"/>
  </r>
  <r>
    <n v="986"/>
    <x v="213"/>
    <n v="1"/>
    <n v="5"/>
    <n v="160220"/>
    <s v="2023-02-16"/>
    <n v="685"/>
  </r>
  <r>
    <n v="319"/>
    <x v="213"/>
    <n v="40"/>
    <n v="5"/>
    <n v="129760"/>
    <s v="2021-04-23"/>
    <n v="1349"/>
  </r>
  <r>
    <n v="560"/>
    <x v="214"/>
    <n v="47"/>
    <n v="5"/>
    <n v="406005"/>
    <s v="2024-05-06"/>
    <n v="240"/>
  </r>
  <r>
    <n v="48"/>
    <x v="214"/>
    <n v="37"/>
    <n v="1"/>
    <n v="135740"/>
    <s v="2024-02-19"/>
    <n v="317"/>
  </r>
  <r>
    <n v="944"/>
    <x v="214"/>
    <n v="40"/>
    <n v="4"/>
    <n v="103808"/>
    <s v="2022-07-12"/>
    <n v="904"/>
  </r>
  <r>
    <n v="328"/>
    <x v="214"/>
    <n v="33"/>
    <n v="3"/>
    <n v="428118"/>
    <s v="2021-04-24"/>
    <n v="1348"/>
  </r>
  <r>
    <n v="63"/>
    <x v="215"/>
    <n v="23"/>
    <n v="2"/>
    <n v="312946"/>
    <s v="2022-07-19"/>
    <n v="897"/>
  </r>
  <r>
    <n v="707"/>
    <x v="215"/>
    <n v="46"/>
    <n v="3"/>
    <n v="466704"/>
    <s v="2021-03-19"/>
    <n v="1384"/>
  </r>
  <r>
    <n v="381"/>
    <x v="216"/>
    <n v="4"/>
    <n v="2"/>
    <n v="76164"/>
    <s v="2024-03-21"/>
    <n v="286"/>
  </r>
  <r>
    <n v="49"/>
    <x v="216"/>
    <n v="44"/>
    <n v="3"/>
    <n v="414294"/>
    <s v="2021-02-14"/>
    <n v="1417"/>
  </r>
  <r>
    <n v="345"/>
    <x v="217"/>
    <n v="24"/>
    <n v="5"/>
    <n v="801555"/>
    <s v="2023-10-08"/>
    <n v="451"/>
  </r>
  <r>
    <n v="100"/>
    <x v="218"/>
    <n v="7"/>
    <n v="4"/>
    <n v="440024"/>
    <s v="2022-10-18"/>
    <n v="806"/>
  </r>
  <r>
    <n v="459"/>
    <x v="218"/>
    <n v="17"/>
    <n v="2"/>
    <n v="117386"/>
    <s v="2022-07-05"/>
    <n v="911"/>
  </r>
  <r>
    <n v="364"/>
    <x v="218"/>
    <n v="21"/>
    <n v="4"/>
    <n v="458252"/>
    <s v="2021-09-05"/>
    <n v="1214"/>
  </r>
  <r>
    <n v="681"/>
    <x v="218"/>
    <n v="46"/>
    <n v="2"/>
    <n v="311136"/>
    <s v="2021-03-23"/>
    <n v="1380"/>
  </r>
  <r>
    <n v="922"/>
    <x v="219"/>
    <n v="35"/>
    <n v="3"/>
    <n v="168717"/>
    <s v="2024-01-29"/>
    <n v="338"/>
  </r>
  <r>
    <n v="539"/>
    <x v="220"/>
    <n v="4"/>
    <n v="5"/>
    <n v="190410"/>
    <s v="2024-04-03"/>
    <n v="273"/>
  </r>
  <r>
    <n v="932"/>
    <x v="220"/>
    <n v="35"/>
    <n v="1"/>
    <n v="56239"/>
    <s v="2023-10-05"/>
    <n v="454"/>
  </r>
  <r>
    <n v="955"/>
    <x v="220"/>
    <n v="12"/>
    <n v="2"/>
    <n v="117454"/>
    <s v="2022-05-28"/>
    <n v="949"/>
  </r>
  <r>
    <n v="753"/>
    <x v="221"/>
    <n v="42"/>
    <n v="2"/>
    <n v="285920"/>
    <s v="2023-01-20"/>
    <n v="712"/>
  </r>
  <r>
    <n v="1169"/>
    <x v="221"/>
    <n v="9"/>
    <n v="1"/>
    <n v="40559"/>
    <s v="2022-07-17"/>
    <n v="899"/>
  </r>
  <r>
    <n v="334"/>
    <x v="221"/>
    <n v="24"/>
    <n v="4"/>
    <n v="641244"/>
    <s v="2021-11-04"/>
    <n v="1154"/>
  </r>
  <r>
    <n v="455"/>
    <x v="221"/>
    <n v="32"/>
    <n v="3"/>
    <n v="432231"/>
    <s v="2021-07-06"/>
    <n v="1275"/>
  </r>
  <r>
    <n v="628"/>
    <x v="222"/>
    <n v="46"/>
    <n v="3"/>
    <n v="466704"/>
    <s v="2023-07-16"/>
    <n v="535"/>
  </r>
  <r>
    <n v="454"/>
    <x v="222"/>
    <n v="8"/>
    <n v="3"/>
    <n v="210072"/>
    <s v="2023-03-26"/>
    <n v="647"/>
  </r>
  <r>
    <n v="1113"/>
    <x v="222"/>
    <n v="9"/>
    <n v="2"/>
    <n v="81118"/>
    <s v="2022-01-31"/>
    <n v="1066"/>
  </r>
  <r>
    <n v="129"/>
    <x v="223"/>
    <n v="4"/>
    <n v="1"/>
    <n v="38082"/>
    <s v="2021-12-17"/>
    <n v="1111"/>
  </r>
  <r>
    <n v="26"/>
    <x v="224"/>
    <n v="21"/>
    <n v="2"/>
    <n v="229126"/>
    <s v="2021-01-14"/>
    <n v="1448"/>
  </r>
  <r>
    <n v="92"/>
    <x v="225"/>
    <n v="14"/>
    <n v="3"/>
    <n v="487326"/>
    <s v="2022-09-13"/>
    <n v="841"/>
  </r>
  <r>
    <n v="780"/>
    <x v="225"/>
    <n v="14"/>
    <n v="5"/>
    <n v="812210"/>
    <s v="2021-11-27"/>
    <n v="1131"/>
  </r>
  <r>
    <n v="1053"/>
    <x v="226"/>
    <n v="36"/>
    <n v="2"/>
    <n v="320670"/>
    <s v="2023-09-27"/>
    <n v="462"/>
  </r>
  <r>
    <n v="979"/>
    <x v="227"/>
    <n v="46"/>
    <n v="4"/>
    <n v="622272"/>
    <s v="2024-02-19"/>
    <n v="317"/>
  </r>
  <r>
    <n v="1081"/>
    <x v="227"/>
    <n v="39"/>
    <n v="5"/>
    <n v="267070"/>
    <s v="2021-06-30"/>
    <n v="1281"/>
  </r>
  <r>
    <n v="228"/>
    <x v="228"/>
    <n v="41"/>
    <n v="5"/>
    <n v="187830"/>
    <s v="2024-08-14"/>
    <n v="140"/>
  </r>
  <r>
    <n v="546"/>
    <x v="228"/>
    <n v="22"/>
    <n v="2"/>
    <n v="131920"/>
    <s v="2022-10-04"/>
    <n v="820"/>
  </r>
  <r>
    <n v="418"/>
    <x v="228"/>
    <n v="42"/>
    <n v="3"/>
    <n v="428880"/>
    <s v="2021-12-23"/>
    <n v="1105"/>
  </r>
  <r>
    <n v="734"/>
    <x v="228"/>
    <n v="22"/>
    <n v="3"/>
    <n v="197880"/>
    <s v="2021-09-20"/>
    <n v="1199"/>
  </r>
  <r>
    <n v="263"/>
    <x v="228"/>
    <n v="21"/>
    <n v="5"/>
    <n v="572815"/>
    <s v="2021-01-06"/>
    <n v="1456"/>
  </r>
  <r>
    <n v="236"/>
    <x v="229"/>
    <n v="11"/>
    <n v="1"/>
    <n v="101454"/>
    <s v="2024-03-03"/>
    <n v="304"/>
  </r>
  <r>
    <n v="1118"/>
    <x v="229"/>
    <n v="45"/>
    <n v="3"/>
    <n v="256800"/>
    <s v="2023-07-27"/>
    <n v="524"/>
  </r>
  <r>
    <n v="230"/>
    <x v="229"/>
    <n v="19"/>
    <n v="2"/>
    <n v="224816"/>
    <s v="2022-01-19"/>
    <n v="1078"/>
  </r>
  <r>
    <n v="1085"/>
    <x v="229"/>
    <n v="26"/>
    <n v="2"/>
    <n v="277448"/>
    <s v="2021-02-07"/>
    <n v="1424"/>
  </r>
  <r>
    <n v="684"/>
    <x v="230"/>
    <n v="37"/>
    <n v="5"/>
    <n v="678700"/>
    <s v="2023-01-04"/>
    <n v="728"/>
  </r>
  <r>
    <n v="302"/>
    <x v="231"/>
    <n v="25"/>
    <n v="1"/>
    <n v="94790"/>
    <s v="2022-05-09"/>
    <n v="968"/>
  </r>
  <r>
    <n v="578"/>
    <x v="232"/>
    <n v="13"/>
    <n v="5"/>
    <n v="361975"/>
    <s v="2022-02-14"/>
    <n v="1052"/>
  </r>
  <r>
    <n v="1151"/>
    <x v="232"/>
    <n v="32"/>
    <n v="5"/>
    <n v="720385"/>
    <s v="2021-01-12"/>
    <n v="1450"/>
  </r>
  <r>
    <n v="889"/>
    <x v="233"/>
    <n v="9"/>
    <n v="5"/>
    <n v="202795"/>
    <s v="2023-12-30"/>
    <n v="368"/>
  </r>
  <r>
    <n v="881"/>
    <x v="233"/>
    <n v="28"/>
    <n v="2"/>
    <n v="182234"/>
    <s v="2023-05-09"/>
    <n v="603"/>
  </r>
  <r>
    <n v="329"/>
    <x v="233"/>
    <n v="37"/>
    <n v="2"/>
    <n v="271480"/>
    <s v="2023-01-24"/>
    <n v="708"/>
  </r>
  <r>
    <n v="107"/>
    <x v="233"/>
    <n v="36"/>
    <n v="3"/>
    <n v="481005"/>
    <s v="2022-06-12"/>
    <n v="934"/>
  </r>
  <r>
    <n v="303"/>
    <x v="233"/>
    <n v="41"/>
    <n v="5"/>
    <n v="187830"/>
    <s v="2021-05-26"/>
    <n v="1316"/>
  </r>
  <r>
    <n v="541"/>
    <x v="234"/>
    <n v="8"/>
    <n v="4"/>
    <n v="280096"/>
    <s v="2023-12-22"/>
    <n v="376"/>
  </r>
  <r>
    <n v="142"/>
    <x v="234"/>
    <n v="48"/>
    <n v="3"/>
    <n v="162921"/>
    <s v="2021-04-20"/>
    <n v="1352"/>
  </r>
  <r>
    <n v="394"/>
    <x v="235"/>
    <n v="21"/>
    <n v="4"/>
    <n v="458252"/>
    <s v="2022-07-08"/>
    <n v="908"/>
  </r>
  <r>
    <n v="558"/>
    <x v="235"/>
    <n v="38"/>
    <n v="3"/>
    <n v="363915"/>
    <s v="2021-12-09"/>
    <n v="1119"/>
  </r>
  <r>
    <n v="1044"/>
    <x v="235"/>
    <n v="45"/>
    <n v="2"/>
    <n v="171200"/>
    <s v="2021-11-10"/>
    <n v="1148"/>
  </r>
  <r>
    <n v="847"/>
    <x v="235"/>
    <n v="19"/>
    <n v="3"/>
    <n v="337224"/>
    <s v="2021-08-28"/>
    <n v="1222"/>
  </r>
  <r>
    <n v="234"/>
    <x v="236"/>
    <n v="42"/>
    <n v="4"/>
    <n v="571840"/>
    <s v="2023-04-18"/>
    <n v="624"/>
  </r>
  <r>
    <n v="115"/>
    <x v="236"/>
    <n v="30"/>
    <n v="3"/>
    <n v="313074"/>
    <s v="2021-05-04"/>
    <n v="1338"/>
  </r>
  <r>
    <n v="531"/>
    <x v="237"/>
    <n v="20"/>
    <n v="2"/>
    <n v="296240"/>
    <s v="2024-09-08"/>
    <n v="115"/>
  </r>
  <r>
    <n v="846"/>
    <x v="237"/>
    <n v="7"/>
    <n v="5"/>
    <n v="550030"/>
    <s v="2021-05-29"/>
    <n v="1313"/>
  </r>
  <r>
    <n v="1187"/>
    <x v="237"/>
    <n v="36"/>
    <n v="3"/>
    <n v="481005"/>
    <s v="2021-01-13"/>
    <n v="1449"/>
  </r>
  <r>
    <n v="157"/>
    <x v="238"/>
    <n v="27"/>
    <n v="1"/>
    <n v="79265"/>
    <s v="2021-02-23"/>
    <n v="1408"/>
  </r>
  <r>
    <n v="24"/>
    <x v="239"/>
    <n v="21"/>
    <n v="1"/>
    <n v="114563"/>
    <s v="2023-04-01"/>
    <n v="641"/>
  </r>
  <r>
    <n v="701"/>
    <x v="239"/>
    <n v="6"/>
    <n v="1"/>
    <n v="163535"/>
    <s v="2021-12-09"/>
    <n v="1119"/>
  </r>
  <r>
    <n v="835"/>
    <x v="240"/>
    <n v="45"/>
    <n v="2"/>
    <n v="171200"/>
    <s v="2024-06-13"/>
    <n v="202"/>
  </r>
  <r>
    <n v="323"/>
    <x v="240"/>
    <n v="47"/>
    <n v="3"/>
    <n v="243603"/>
    <s v="2021-12-08"/>
    <n v="1120"/>
  </r>
  <r>
    <n v="1008"/>
    <x v="241"/>
    <n v="7"/>
    <n v="1"/>
    <n v="110006"/>
    <s v="2022-04-19"/>
    <n v="988"/>
  </r>
  <r>
    <n v="1092"/>
    <x v="242"/>
    <n v="44"/>
    <n v="5"/>
    <n v="690490"/>
    <s v="2024-07-05"/>
    <n v="180"/>
  </r>
  <r>
    <n v="963"/>
    <x v="242"/>
    <n v="8"/>
    <n v="3"/>
    <n v="210072"/>
    <s v="2023-09-13"/>
    <n v="476"/>
  </r>
  <r>
    <n v="910"/>
    <x v="242"/>
    <n v="29"/>
    <n v="4"/>
    <n v="435144"/>
    <s v="2021-12-09"/>
    <n v="1119"/>
  </r>
  <r>
    <n v="476"/>
    <x v="243"/>
    <n v="27"/>
    <n v="1"/>
    <n v="79265"/>
    <s v="2023-04-29"/>
    <n v="613"/>
  </r>
  <r>
    <n v="609"/>
    <x v="243"/>
    <n v="45"/>
    <n v="5"/>
    <n v="428000"/>
    <s v="2021-07-15"/>
    <n v="1266"/>
  </r>
  <r>
    <n v="631"/>
    <x v="243"/>
    <n v="24"/>
    <n v="1"/>
    <n v="160311"/>
    <s v="2021-04-04"/>
    <n v="1368"/>
  </r>
  <r>
    <n v="994"/>
    <x v="243"/>
    <n v="43"/>
    <n v="1"/>
    <n v="97213"/>
    <s v="2021-03-31"/>
    <n v="1372"/>
  </r>
  <r>
    <n v="810"/>
    <x v="243"/>
    <n v="8"/>
    <n v="5"/>
    <n v="350120"/>
    <s v="2021-01-15"/>
    <n v="1447"/>
  </r>
  <r>
    <n v="1123"/>
    <x v="244"/>
    <n v="42"/>
    <n v="1"/>
    <n v="142960"/>
    <s v="2023-12-03"/>
    <n v="395"/>
  </r>
  <r>
    <n v="926"/>
    <x v="244"/>
    <n v="41"/>
    <n v="5"/>
    <n v="187830"/>
    <s v="2022-09-27"/>
    <n v="827"/>
  </r>
  <r>
    <n v="122"/>
    <x v="244"/>
    <n v="10"/>
    <n v="2"/>
    <n v="49830"/>
    <s v="2022-01-29"/>
    <n v="1068"/>
  </r>
  <r>
    <n v="561"/>
    <x v="244"/>
    <n v="22"/>
    <n v="4"/>
    <n v="263840"/>
    <s v="2021-10-02"/>
    <n v="1187"/>
  </r>
  <r>
    <n v="1010"/>
    <x v="245"/>
    <n v="43"/>
    <n v="2"/>
    <n v="194426"/>
    <s v="2024-03-13"/>
    <n v="294"/>
  </r>
  <r>
    <n v="871"/>
    <x v="245"/>
    <n v="28"/>
    <n v="4"/>
    <n v="364468"/>
    <s v="2024-01-13"/>
    <n v="354"/>
  </r>
  <r>
    <n v="1173"/>
    <x v="246"/>
    <n v="6"/>
    <n v="4"/>
    <n v="654140"/>
    <s v="2024-05-23"/>
    <n v="223"/>
  </r>
  <r>
    <n v="304"/>
    <x v="246"/>
    <n v="1"/>
    <n v="3"/>
    <n v="96132"/>
    <s v="2022-10-11"/>
    <n v="813"/>
  </r>
  <r>
    <n v="62"/>
    <x v="247"/>
    <n v="25"/>
    <n v="2"/>
    <n v="189580"/>
    <s v="2022-05-22"/>
    <n v="955"/>
  </r>
  <r>
    <n v="1009"/>
    <x v="247"/>
    <n v="25"/>
    <n v="2"/>
    <n v="189580"/>
    <s v="2022-01-31"/>
    <n v="1066"/>
  </r>
  <r>
    <n v="118"/>
    <x v="247"/>
    <n v="36"/>
    <n v="4"/>
    <n v="641340"/>
    <s v="2021-01-25"/>
    <n v="1437"/>
  </r>
  <r>
    <n v="98"/>
    <x v="248"/>
    <n v="42"/>
    <n v="3"/>
    <n v="428880"/>
    <s v="2022-09-24"/>
    <n v="830"/>
  </r>
  <r>
    <n v="400"/>
    <x v="248"/>
    <n v="48"/>
    <n v="1"/>
    <n v="54307"/>
    <s v="2022-03-26"/>
    <n v="1012"/>
  </r>
  <r>
    <n v="947"/>
    <x v="248"/>
    <n v="2"/>
    <n v="2"/>
    <n v="277220"/>
    <s v="2021-07-29"/>
    <n v="1252"/>
  </r>
  <r>
    <n v="713"/>
    <x v="248"/>
    <n v="1"/>
    <n v="5"/>
    <n v="160220"/>
    <s v="2021-05-10"/>
    <n v="1332"/>
  </r>
  <r>
    <n v="315"/>
    <x v="249"/>
    <n v="21"/>
    <n v="4"/>
    <n v="458252"/>
    <s v="2024-04-16"/>
    <n v="260"/>
  </r>
  <r>
    <n v="464"/>
    <x v="249"/>
    <n v="44"/>
    <n v="4"/>
    <n v="552392"/>
    <s v="2024-03-18"/>
    <n v="289"/>
  </r>
  <r>
    <n v="365"/>
    <x v="249"/>
    <n v="23"/>
    <n v="2"/>
    <n v="312946"/>
    <s v="2023-07-15"/>
    <n v="536"/>
  </r>
  <r>
    <n v="990"/>
    <x v="250"/>
    <n v="25"/>
    <n v="2"/>
    <n v="189580"/>
    <s v="2023-12-10"/>
    <n v="388"/>
  </r>
  <r>
    <n v="59"/>
    <x v="250"/>
    <n v="26"/>
    <n v="5"/>
    <n v="693620"/>
    <s v="2021-09-18"/>
    <n v="1201"/>
  </r>
  <r>
    <n v="1043"/>
    <x v="251"/>
    <n v="37"/>
    <n v="2"/>
    <n v="271480"/>
    <s v="2022-11-01"/>
    <n v="792"/>
  </r>
  <r>
    <n v="697"/>
    <x v="251"/>
    <n v="47"/>
    <n v="3"/>
    <n v="243603"/>
    <s v="2021-02-20"/>
    <n v="1411"/>
  </r>
  <r>
    <n v="1096"/>
    <x v="252"/>
    <n v="9"/>
    <n v="2"/>
    <n v="81118"/>
    <s v="2024-08-29"/>
    <n v="125"/>
  </r>
  <r>
    <n v="242"/>
    <x v="252"/>
    <n v="3"/>
    <n v="4"/>
    <n v="355148"/>
    <s v="2024-01-24"/>
    <n v="343"/>
  </r>
  <r>
    <n v="656"/>
    <x v="252"/>
    <n v="45"/>
    <n v="3"/>
    <n v="256800"/>
    <s v="2021-08-25"/>
    <n v="1225"/>
  </r>
  <r>
    <n v="393"/>
    <x v="253"/>
    <n v="32"/>
    <n v="3"/>
    <n v="432231"/>
    <s v="2024-03-04"/>
    <n v="303"/>
  </r>
  <r>
    <n v="768"/>
    <x v="253"/>
    <n v="37"/>
    <n v="2"/>
    <n v="271480"/>
    <s v="2023-02-11"/>
    <n v="690"/>
  </r>
  <r>
    <n v="688"/>
    <x v="253"/>
    <n v="35"/>
    <n v="4"/>
    <n v="224956"/>
    <s v="2021-07-08"/>
    <n v="1273"/>
  </r>
  <r>
    <n v="674"/>
    <x v="254"/>
    <n v="48"/>
    <n v="5"/>
    <n v="271535"/>
    <s v="2022-02-07"/>
    <n v="1059"/>
  </r>
  <r>
    <n v="179"/>
    <x v="254"/>
    <n v="12"/>
    <n v="5"/>
    <n v="293635"/>
    <s v="2021-02-25"/>
    <n v="1406"/>
  </r>
  <r>
    <n v="725"/>
    <x v="255"/>
    <n v="6"/>
    <n v="3"/>
    <n v="490605"/>
    <s v="2022-03-07"/>
    <n v="1031"/>
  </r>
  <r>
    <n v="572"/>
    <x v="255"/>
    <n v="17"/>
    <n v="4"/>
    <n v="234772"/>
    <s v="2021-11-10"/>
    <n v="1148"/>
  </r>
  <r>
    <n v="1071"/>
    <x v="255"/>
    <n v="31"/>
    <n v="5"/>
    <n v="412265"/>
    <s v="2021-10-17"/>
    <n v="1172"/>
  </r>
  <r>
    <n v="623"/>
    <x v="256"/>
    <n v="1"/>
    <n v="1"/>
    <n v="32044"/>
    <s v="2024-05-22"/>
    <n v="224"/>
  </r>
  <r>
    <n v="240"/>
    <x v="256"/>
    <n v="33"/>
    <n v="1"/>
    <n v="142706"/>
    <s v="2024-03-18"/>
    <n v="289"/>
  </r>
  <r>
    <n v="1015"/>
    <x v="256"/>
    <n v="26"/>
    <n v="5"/>
    <n v="693620"/>
    <s v="2022-11-23"/>
    <n v="770"/>
  </r>
  <r>
    <n v="732"/>
    <x v="256"/>
    <n v="5"/>
    <n v="3"/>
    <n v="411099"/>
    <s v="2021-05-18"/>
    <n v="1324"/>
  </r>
  <r>
    <n v="449"/>
    <x v="256"/>
    <n v="32"/>
    <n v="2"/>
    <n v="288154"/>
    <s v="2021-04-22"/>
    <n v="1350"/>
  </r>
  <r>
    <n v="752"/>
    <x v="257"/>
    <n v="17"/>
    <n v="5"/>
    <n v="293465"/>
    <s v="2024-01-11"/>
    <n v="356"/>
  </r>
  <r>
    <n v="297"/>
    <x v="258"/>
    <n v="39"/>
    <n v="5"/>
    <n v="267070"/>
    <s v="2024-05-29"/>
    <n v="217"/>
  </r>
  <r>
    <n v="104"/>
    <x v="258"/>
    <n v="38"/>
    <n v="5"/>
    <n v="606525"/>
    <s v="2023-05-06"/>
    <n v="606"/>
  </r>
  <r>
    <n v="679"/>
    <x v="259"/>
    <n v="17"/>
    <n v="2"/>
    <n v="117386"/>
    <s v="2021-11-26"/>
    <n v="1132"/>
  </r>
  <r>
    <n v="76"/>
    <x v="260"/>
    <n v="38"/>
    <n v="2"/>
    <n v="242610"/>
    <s v="2024-07-06"/>
    <n v="179"/>
  </r>
  <r>
    <n v="1004"/>
    <x v="260"/>
    <n v="48"/>
    <n v="4"/>
    <n v="217228"/>
    <s v="2023-01-26"/>
    <n v="706"/>
  </r>
  <r>
    <n v="209"/>
    <x v="261"/>
    <n v="28"/>
    <n v="4"/>
    <n v="364468"/>
    <s v="2022-04-20"/>
    <n v="987"/>
  </r>
  <r>
    <n v="625"/>
    <x v="262"/>
    <n v="14"/>
    <n v="4"/>
    <n v="649768"/>
    <s v="2022-11-30"/>
    <n v="763"/>
  </r>
  <r>
    <n v="1055"/>
    <x v="262"/>
    <n v="40"/>
    <n v="5"/>
    <n v="129760"/>
    <s v="2022-05-20"/>
    <n v="957"/>
  </r>
  <r>
    <n v="692"/>
    <x v="262"/>
    <n v="42"/>
    <n v="1"/>
    <n v="142960"/>
    <s v="2021-08-23"/>
    <n v="1227"/>
  </r>
  <r>
    <n v="1083"/>
    <x v="262"/>
    <n v="46"/>
    <n v="1"/>
    <n v="155568"/>
    <s v="2021-03-23"/>
    <n v="1380"/>
  </r>
  <r>
    <n v="289"/>
    <x v="263"/>
    <n v="1"/>
    <n v="5"/>
    <n v="160220"/>
    <s v="2024-08-24"/>
    <n v="130"/>
  </r>
  <r>
    <n v="139"/>
    <x v="263"/>
    <n v="16"/>
    <n v="5"/>
    <n v="224760"/>
    <s v="2023-03-08"/>
    <n v="665"/>
  </r>
  <r>
    <n v="344"/>
    <x v="263"/>
    <n v="20"/>
    <n v="5"/>
    <n v="740600"/>
    <s v="2022-05-12"/>
    <n v="965"/>
  </r>
  <r>
    <n v="405"/>
    <x v="263"/>
    <n v="10"/>
    <n v="5"/>
    <n v="124575"/>
    <s v="2022-01-21"/>
    <n v="1076"/>
  </r>
  <r>
    <n v="460"/>
    <x v="263"/>
    <n v="4"/>
    <n v="2"/>
    <n v="76164"/>
    <s v="2021-07-18"/>
    <n v="1263"/>
  </r>
  <r>
    <n v="760"/>
    <x v="264"/>
    <n v="43"/>
    <n v="2"/>
    <n v="194426"/>
    <s v="2023-09-18"/>
    <n v="471"/>
  </r>
  <r>
    <n v="981"/>
    <x v="265"/>
    <n v="12"/>
    <n v="5"/>
    <n v="293635"/>
    <s v="2022-12-14"/>
    <n v="749"/>
  </r>
  <r>
    <n v="358"/>
    <x v="265"/>
    <n v="4"/>
    <n v="4"/>
    <n v="152328"/>
    <s v="2021-09-25"/>
    <n v="1194"/>
  </r>
  <r>
    <n v="544"/>
    <x v="266"/>
    <n v="30"/>
    <n v="2"/>
    <n v="208716"/>
    <s v="2022-10-10"/>
    <n v="814"/>
  </r>
  <r>
    <n v="251"/>
    <x v="266"/>
    <n v="23"/>
    <n v="5"/>
    <n v="782365"/>
    <s v="2022-07-30"/>
    <n v="886"/>
  </r>
  <r>
    <n v="467"/>
    <x v="267"/>
    <n v="34"/>
    <n v="5"/>
    <n v="433075"/>
    <s v="2024-06-24"/>
    <n v="191"/>
  </r>
  <r>
    <n v="162"/>
    <x v="267"/>
    <n v="34"/>
    <n v="2"/>
    <n v="173230"/>
    <s v="2023-02-19"/>
    <n v="682"/>
  </r>
  <r>
    <n v="1028"/>
    <x v="267"/>
    <n v="37"/>
    <n v="2"/>
    <n v="271480"/>
    <s v="2021-07-13"/>
    <n v="1268"/>
  </r>
  <r>
    <n v="724"/>
    <x v="268"/>
    <n v="39"/>
    <n v="4"/>
    <n v="213656"/>
    <s v="2024-01-06"/>
    <n v="361"/>
  </r>
  <r>
    <n v="1094"/>
    <x v="268"/>
    <n v="10"/>
    <n v="4"/>
    <n v="99660"/>
    <s v="2022-10-02"/>
    <n v="822"/>
  </r>
  <r>
    <n v="43"/>
    <x v="268"/>
    <n v="35"/>
    <n v="2"/>
    <n v="112478"/>
    <s v="2021-12-03"/>
    <n v="1125"/>
  </r>
  <r>
    <n v="10"/>
    <x v="268"/>
    <n v="15"/>
    <n v="5"/>
    <n v="788640"/>
    <s v="2021-03-18"/>
    <n v="1385"/>
  </r>
  <r>
    <n v="710"/>
    <x v="269"/>
    <n v="15"/>
    <n v="3"/>
    <n v="473184"/>
    <s v="2023-04-15"/>
    <n v="627"/>
  </r>
  <r>
    <n v="227"/>
    <x v="269"/>
    <n v="25"/>
    <n v="4"/>
    <n v="379160"/>
    <s v="2022-01-16"/>
    <n v="1081"/>
  </r>
  <r>
    <n v="401"/>
    <x v="269"/>
    <n v="25"/>
    <n v="3"/>
    <n v="284370"/>
    <s v="2021-12-22"/>
    <n v="1106"/>
  </r>
  <r>
    <n v="1176"/>
    <x v="269"/>
    <n v="40"/>
    <n v="3"/>
    <n v="77856"/>
    <s v="2021-09-23"/>
    <n v="1196"/>
  </r>
  <r>
    <n v="269"/>
    <x v="270"/>
    <n v="9"/>
    <n v="5"/>
    <n v="202795"/>
    <s v="2023-09-21"/>
    <n v="468"/>
  </r>
  <r>
    <n v="1013"/>
    <x v="270"/>
    <n v="23"/>
    <n v="4"/>
    <n v="625892"/>
    <s v="2023-05-25"/>
    <n v="587"/>
  </r>
  <r>
    <n v="73"/>
    <x v="270"/>
    <n v="39"/>
    <n v="3"/>
    <n v="160242"/>
    <s v="2022-05-01"/>
    <n v="976"/>
  </r>
  <r>
    <n v="51"/>
    <x v="271"/>
    <n v="5"/>
    <n v="1"/>
    <n v="137033"/>
    <s v="2023-05-18"/>
    <n v="594"/>
  </r>
  <r>
    <n v="356"/>
    <x v="272"/>
    <n v="7"/>
    <n v="5"/>
    <n v="550030"/>
    <s v="2021-10-01"/>
    <n v="1188"/>
  </r>
  <r>
    <n v="478"/>
    <x v="273"/>
    <n v="7"/>
    <n v="1"/>
    <n v="110006"/>
    <s v="2024-02-27"/>
    <n v="309"/>
  </r>
  <r>
    <n v="658"/>
    <x v="273"/>
    <n v="37"/>
    <n v="4"/>
    <n v="542960"/>
    <s v="2023-12-30"/>
    <n v="368"/>
  </r>
  <r>
    <n v="186"/>
    <x v="273"/>
    <n v="26"/>
    <n v="5"/>
    <n v="693620"/>
    <s v="2023-11-04"/>
    <n v="424"/>
  </r>
  <r>
    <n v="1073"/>
    <x v="273"/>
    <n v="43"/>
    <n v="5"/>
    <n v="486065"/>
    <s v="2021-03-31"/>
    <n v="1372"/>
  </r>
  <r>
    <n v="29"/>
    <x v="273"/>
    <n v="47"/>
    <n v="5"/>
    <n v="406005"/>
    <s v="2021-01-24"/>
    <n v="1438"/>
  </r>
  <r>
    <n v="517"/>
    <x v="274"/>
    <n v="7"/>
    <n v="1"/>
    <n v="110006"/>
    <s v="2023-11-14"/>
    <n v="414"/>
  </r>
  <r>
    <n v="680"/>
    <x v="274"/>
    <n v="17"/>
    <n v="1"/>
    <n v="58693"/>
    <s v="2022-11-08"/>
    <n v="785"/>
  </r>
  <r>
    <n v="538"/>
    <x v="274"/>
    <n v="19"/>
    <n v="4"/>
    <n v="449632"/>
    <s v="2021-08-30"/>
    <n v="1220"/>
  </r>
  <r>
    <n v="1"/>
    <x v="275"/>
    <n v="16"/>
    <n v="2"/>
    <n v="89904"/>
    <s v="2021-04-14"/>
    <n v="1358"/>
  </r>
  <r>
    <n v="640"/>
    <x v="276"/>
    <n v="33"/>
    <n v="2"/>
    <n v="285412"/>
    <s v="2023-10-19"/>
    <n v="440"/>
  </r>
  <r>
    <n v="1153"/>
    <x v="276"/>
    <n v="43"/>
    <n v="4"/>
    <n v="388852"/>
    <s v="2023-07-19"/>
    <n v="532"/>
  </r>
  <r>
    <n v="294"/>
    <x v="276"/>
    <n v="47"/>
    <n v="4"/>
    <n v="324804"/>
    <s v="2022-12-21"/>
    <n v="742"/>
  </r>
  <r>
    <n v="924"/>
    <x v="277"/>
    <n v="39"/>
    <n v="4"/>
    <n v="213656"/>
    <s v="2024-07-16"/>
    <n v="169"/>
  </r>
  <r>
    <n v="223"/>
    <x v="277"/>
    <n v="6"/>
    <n v="2"/>
    <n v="327070"/>
    <s v="2022-10-04"/>
    <n v="820"/>
  </r>
  <r>
    <n v="569"/>
    <x v="278"/>
    <n v="4"/>
    <n v="1"/>
    <n v="38082"/>
    <s v="2024-08-31"/>
    <n v="123"/>
  </r>
  <r>
    <n v="172"/>
    <x v="278"/>
    <n v="9"/>
    <n v="3"/>
    <n v="121677"/>
    <s v="2022-10-19"/>
    <n v="805"/>
  </r>
  <r>
    <n v="519"/>
    <x v="278"/>
    <n v="39"/>
    <n v="3"/>
    <n v="160242"/>
    <s v="2022-09-04"/>
    <n v="850"/>
  </r>
  <r>
    <n v="1036"/>
    <x v="278"/>
    <n v="42"/>
    <n v="3"/>
    <n v="428880"/>
    <s v="2021-03-18"/>
    <n v="1385"/>
  </r>
  <r>
    <n v="159"/>
    <x v="279"/>
    <n v="39"/>
    <n v="3"/>
    <n v="160242"/>
    <s v="2023-02-28"/>
    <n v="673"/>
  </r>
  <r>
    <n v="252"/>
    <x v="279"/>
    <n v="35"/>
    <n v="2"/>
    <n v="112478"/>
    <s v="2022-10-25"/>
    <n v="799"/>
  </r>
  <r>
    <n v="794"/>
    <x v="279"/>
    <n v="38"/>
    <n v="1"/>
    <n v="121305"/>
    <s v="2022-04-16"/>
    <n v="991"/>
  </r>
  <r>
    <n v="808"/>
    <x v="280"/>
    <n v="35"/>
    <n v="4"/>
    <n v="224956"/>
    <s v="2022-06-12"/>
    <n v="934"/>
  </r>
  <r>
    <n v="1155"/>
    <x v="281"/>
    <n v="1"/>
    <n v="2"/>
    <n v="64088"/>
    <s v="2024-01-26"/>
    <n v="341"/>
  </r>
  <r>
    <n v="799"/>
    <x v="281"/>
    <n v="3"/>
    <n v="5"/>
    <n v="443935"/>
    <s v="2023-10-28"/>
    <n v="431"/>
  </r>
  <r>
    <n v="173"/>
    <x v="282"/>
    <n v="45"/>
    <n v="2"/>
    <n v="171200"/>
    <s v="2023-09-09"/>
    <n v="480"/>
  </r>
  <r>
    <n v="650"/>
    <x v="282"/>
    <n v="45"/>
    <n v="5"/>
    <n v="428000"/>
    <s v="2022-09-05"/>
    <n v="849"/>
  </r>
  <r>
    <n v="424"/>
    <x v="282"/>
    <n v="21"/>
    <n v="5"/>
    <n v="572815"/>
    <s v="2022-03-29"/>
    <n v="1009"/>
  </r>
  <r>
    <n v="908"/>
    <x v="283"/>
    <n v="42"/>
    <n v="4"/>
    <n v="571840"/>
    <s v="2022-07-10"/>
    <n v="906"/>
  </r>
  <r>
    <n v="300"/>
    <x v="284"/>
    <n v="33"/>
    <n v="2"/>
    <n v="285412"/>
    <s v="2023-03-14"/>
    <n v="659"/>
  </r>
  <r>
    <n v="1175"/>
    <x v="285"/>
    <n v="21"/>
    <n v="3"/>
    <n v="343689"/>
    <s v="2023-12-13"/>
    <n v="385"/>
  </r>
  <r>
    <n v="513"/>
    <x v="285"/>
    <n v="20"/>
    <n v="3"/>
    <n v="444360"/>
    <s v="2023-05-18"/>
    <n v="594"/>
  </r>
  <r>
    <n v="1152"/>
    <x v="285"/>
    <n v="32"/>
    <n v="2"/>
    <n v="288154"/>
    <s v="2022-03-21"/>
    <n v="1017"/>
  </r>
  <r>
    <n v="482"/>
    <x v="285"/>
    <n v="31"/>
    <n v="1"/>
    <n v="82453"/>
    <s v="2021-12-19"/>
    <n v="1109"/>
  </r>
  <r>
    <n v="484"/>
    <x v="285"/>
    <n v="44"/>
    <n v="4"/>
    <n v="552392"/>
    <s v="2021-03-21"/>
    <n v="1382"/>
  </r>
  <r>
    <n v="602"/>
    <x v="286"/>
    <n v="25"/>
    <n v="3"/>
    <n v="284370"/>
    <s v="2024-06-06"/>
    <n v="209"/>
  </r>
  <r>
    <n v="220"/>
    <x v="286"/>
    <n v="26"/>
    <n v="5"/>
    <n v="693620"/>
    <s v="2021-08-22"/>
    <n v="1228"/>
  </r>
  <r>
    <n v="992"/>
    <x v="287"/>
    <n v="19"/>
    <n v="3"/>
    <n v="337224"/>
    <s v="2023-04-20"/>
    <n v="622"/>
  </r>
  <r>
    <n v="880"/>
    <x v="287"/>
    <n v="22"/>
    <n v="3"/>
    <n v="197880"/>
    <s v="2022-01-12"/>
    <n v="1085"/>
  </r>
  <r>
    <n v="905"/>
    <x v="287"/>
    <n v="37"/>
    <n v="4"/>
    <n v="542960"/>
    <s v="2021-05-27"/>
    <n v="1315"/>
  </r>
  <r>
    <n v="1177"/>
    <x v="288"/>
    <n v="37"/>
    <n v="4"/>
    <n v="542960"/>
    <s v="2023-12-01"/>
    <n v="397"/>
  </r>
  <r>
    <n v="442"/>
    <x v="288"/>
    <n v="31"/>
    <n v="1"/>
    <n v="82453"/>
    <s v="2023-06-03"/>
    <n v="578"/>
  </r>
  <r>
    <n v="830"/>
    <x v="288"/>
    <n v="42"/>
    <n v="5"/>
    <n v="714800"/>
    <s v="2022-08-10"/>
    <n v="875"/>
  </r>
  <r>
    <n v="386"/>
    <x v="288"/>
    <n v="40"/>
    <n v="5"/>
    <n v="129760"/>
    <s v="2022-05-19"/>
    <n v="958"/>
  </r>
  <r>
    <n v="738"/>
    <x v="289"/>
    <n v="43"/>
    <n v="3"/>
    <n v="291639"/>
    <s v="2024-04-11"/>
    <n v="265"/>
  </r>
  <r>
    <n v="292"/>
    <x v="289"/>
    <n v="44"/>
    <n v="4"/>
    <n v="552392"/>
    <s v="2022-03-21"/>
    <n v="1017"/>
  </r>
  <r>
    <n v="168"/>
    <x v="289"/>
    <n v="13"/>
    <n v="4"/>
    <n v="289580"/>
    <s v="2021-08-08"/>
    <n v="1242"/>
  </r>
  <r>
    <n v="624"/>
    <x v="290"/>
    <n v="41"/>
    <n v="3"/>
    <n v="112698"/>
    <s v="2023-11-08"/>
    <n v="420"/>
  </r>
  <r>
    <n v="116"/>
    <x v="290"/>
    <n v="41"/>
    <n v="5"/>
    <n v="187830"/>
    <s v="2023-09-17"/>
    <n v="472"/>
  </r>
  <r>
    <n v="672"/>
    <x v="291"/>
    <n v="29"/>
    <n v="2"/>
    <n v="217572"/>
    <s v="2024-07-21"/>
    <n v="164"/>
  </r>
  <r>
    <n v="123"/>
    <x v="291"/>
    <n v="34"/>
    <n v="3"/>
    <n v="259845"/>
    <s v="2022-12-27"/>
    <n v="736"/>
  </r>
  <r>
    <n v="540"/>
    <x v="291"/>
    <n v="5"/>
    <n v="4"/>
    <n v="548132"/>
    <s v="2022-02-03"/>
    <n v="1063"/>
  </r>
  <r>
    <n v="1150"/>
    <x v="292"/>
    <n v="17"/>
    <n v="1"/>
    <n v="58693"/>
    <s v="2023-07-29"/>
    <n v="522"/>
  </r>
  <r>
    <n v="999"/>
    <x v="293"/>
    <n v="45"/>
    <n v="5"/>
    <n v="428000"/>
    <s v="2022-06-09"/>
    <n v="937"/>
  </r>
  <r>
    <n v="1062"/>
    <x v="293"/>
    <n v="10"/>
    <n v="4"/>
    <n v="99660"/>
    <s v="2021-04-02"/>
    <n v="1370"/>
  </r>
  <r>
    <n v="703"/>
    <x v="294"/>
    <n v="5"/>
    <n v="2"/>
    <n v="274066"/>
    <s v="2024-07-13"/>
    <n v="172"/>
  </r>
  <r>
    <n v="1011"/>
    <x v="294"/>
    <n v="12"/>
    <n v="5"/>
    <n v="293635"/>
    <s v="2024-02-18"/>
    <n v="318"/>
  </r>
  <r>
    <n v="919"/>
    <x v="294"/>
    <n v="9"/>
    <n v="2"/>
    <n v="81118"/>
    <s v="2023-12-15"/>
    <n v="383"/>
  </r>
  <r>
    <n v="1087"/>
    <x v="294"/>
    <n v="20"/>
    <n v="2"/>
    <n v="296240"/>
    <s v="2023-10-24"/>
    <n v="435"/>
  </r>
  <r>
    <n v="291"/>
    <x v="295"/>
    <n v="48"/>
    <n v="2"/>
    <n v="108614"/>
    <s v="2023-04-24"/>
    <n v="618"/>
  </r>
  <r>
    <n v="962"/>
    <x v="296"/>
    <n v="47"/>
    <n v="1"/>
    <n v="81201"/>
    <s v="2024-01-31"/>
    <n v="336"/>
  </r>
  <r>
    <n v="391"/>
    <x v="296"/>
    <n v="35"/>
    <n v="1"/>
    <n v="56239"/>
    <s v="2023-02-23"/>
    <n v="678"/>
  </r>
  <r>
    <n v="903"/>
    <x v="297"/>
    <n v="10"/>
    <n v="2"/>
    <n v="49830"/>
    <s v="2024-08-04"/>
    <n v="150"/>
  </r>
  <r>
    <n v="721"/>
    <x v="298"/>
    <n v="10"/>
    <n v="3"/>
    <n v="74745"/>
    <s v="2024-08-19"/>
    <n v="135"/>
  </r>
  <r>
    <n v="767"/>
    <x v="298"/>
    <n v="18"/>
    <n v="3"/>
    <n v="234696"/>
    <s v="2024-03-31"/>
    <n v="276"/>
  </r>
  <r>
    <n v="261"/>
    <x v="298"/>
    <n v="6"/>
    <n v="4"/>
    <n v="654140"/>
    <s v="2023-11-22"/>
    <n v="406"/>
  </r>
  <r>
    <n v="547"/>
    <x v="298"/>
    <n v="4"/>
    <n v="1"/>
    <n v="38082"/>
    <s v="2023-07-15"/>
    <n v="536"/>
  </r>
  <r>
    <n v="854"/>
    <x v="298"/>
    <n v="15"/>
    <n v="2"/>
    <n v="315456"/>
    <s v="2022-10-09"/>
    <n v="815"/>
  </r>
  <r>
    <n v="316"/>
    <x v="298"/>
    <n v="42"/>
    <n v="1"/>
    <n v="142960"/>
    <s v="2022-09-28"/>
    <n v="826"/>
  </r>
  <r>
    <n v="1041"/>
    <x v="298"/>
    <n v="41"/>
    <n v="4"/>
    <n v="150264"/>
    <s v="2021-04-21"/>
    <n v="1351"/>
  </r>
  <r>
    <n v="501"/>
    <x v="299"/>
    <n v="8"/>
    <n v="1"/>
    <n v="70024"/>
    <s v="2022-05-11"/>
    <n v="966"/>
  </r>
  <r>
    <n v="265"/>
    <x v="299"/>
    <n v="43"/>
    <n v="3"/>
    <n v="291639"/>
    <s v="2021-05-10"/>
    <n v="1332"/>
  </r>
  <r>
    <n v="357"/>
    <x v="300"/>
    <n v="26"/>
    <n v="1"/>
    <n v="138724"/>
    <s v="2024-04-27"/>
    <n v="249"/>
  </r>
  <r>
    <n v="964"/>
    <x v="300"/>
    <n v="20"/>
    <n v="2"/>
    <n v="296240"/>
    <s v="2023-01-09"/>
    <n v="723"/>
  </r>
  <r>
    <n v="189"/>
    <x v="300"/>
    <n v="6"/>
    <n v="1"/>
    <n v="163535"/>
    <s v="2022-05-24"/>
    <n v="953"/>
  </r>
  <r>
    <n v="312"/>
    <x v="301"/>
    <n v="35"/>
    <n v="5"/>
    <n v="281195"/>
    <s v="2024-06-15"/>
    <n v="200"/>
  </r>
  <r>
    <n v="34"/>
    <x v="301"/>
    <n v="19"/>
    <n v="3"/>
    <n v="337224"/>
    <s v="2024-06-12"/>
    <n v="203"/>
  </r>
  <r>
    <n v="425"/>
    <x v="301"/>
    <n v="37"/>
    <n v="1"/>
    <n v="135740"/>
    <s v="2023-10-14"/>
    <n v="445"/>
  </r>
  <r>
    <n v="211"/>
    <x v="301"/>
    <n v="43"/>
    <n v="4"/>
    <n v="388852"/>
    <s v="2023-03-22"/>
    <n v="651"/>
  </r>
  <r>
    <n v="219"/>
    <x v="301"/>
    <n v="21"/>
    <n v="5"/>
    <n v="572815"/>
    <s v="2023-03-07"/>
    <n v="666"/>
  </r>
  <r>
    <n v="1185"/>
    <x v="301"/>
    <n v="13"/>
    <n v="3"/>
    <n v="217185"/>
    <s v="2022-06-06"/>
    <n v="940"/>
  </r>
  <r>
    <n v="832"/>
    <x v="301"/>
    <n v="32"/>
    <n v="4"/>
    <n v="576308"/>
    <s v="2021-01-22"/>
    <n v="1440"/>
  </r>
  <r>
    <n v="16"/>
    <x v="302"/>
    <n v="35"/>
    <n v="5"/>
    <n v="281195"/>
    <s v="2023-10-09"/>
    <n v="450"/>
  </r>
  <r>
    <n v="456"/>
    <x v="302"/>
    <n v="35"/>
    <n v="4"/>
    <n v="224956"/>
    <s v="2022-01-14"/>
    <n v="1083"/>
  </r>
  <r>
    <n v="993"/>
    <x v="302"/>
    <n v="21"/>
    <n v="1"/>
    <n v="114563"/>
    <s v="2021-07-17"/>
    <n v="1264"/>
  </r>
  <r>
    <n v="587"/>
    <x v="303"/>
    <n v="15"/>
    <n v="4"/>
    <n v="630912"/>
    <s v="2022-08-30"/>
    <n v="855"/>
  </r>
  <r>
    <n v="9"/>
    <x v="304"/>
    <n v="4"/>
    <n v="1"/>
    <n v="38082"/>
    <s v="2024-08-28"/>
    <n v="126"/>
  </r>
  <r>
    <n v="377"/>
    <x v="304"/>
    <n v="6"/>
    <n v="5"/>
    <n v="817675"/>
    <s v="2024-04-15"/>
    <n v="261"/>
  </r>
  <r>
    <n v="491"/>
    <x v="304"/>
    <n v="6"/>
    <n v="2"/>
    <n v="327070"/>
    <s v="2023-06-24"/>
    <n v="557"/>
  </r>
  <r>
    <n v="192"/>
    <x v="304"/>
    <n v="44"/>
    <n v="4"/>
    <n v="552392"/>
    <s v="2022-11-11"/>
    <n v="782"/>
  </r>
  <r>
    <n v="191"/>
    <x v="305"/>
    <n v="40"/>
    <n v="1"/>
    <n v="25952"/>
    <s v="2024-02-28"/>
    <n v="308"/>
  </r>
  <r>
    <n v="387"/>
    <x v="305"/>
    <n v="19"/>
    <n v="4"/>
    <n v="449632"/>
    <s v="2023-04-24"/>
    <n v="618"/>
  </r>
  <r>
    <n v="508"/>
    <x v="305"/>
    <n v="15"/>
    <n v="2"/>
    <n v="315456"/>
    <s v="2022-07-06"/>
    <n v="910"/>
  </r>
  <r>
    <n v="781"/>
    <x v="305"/>
    <n v="27"/>
    <n v="1"/>
    <n v="79265"/>
    <s v="2022-05-15"/>
    <n v="962"/>
  </r>
  <r>
    <n v="766"/>
    <x v="306"/>
    <n v="21"/>
    <n v="1"/>
    <n v="114563"/>
    <s v="2023-12-04"/>
    <n v="394"/>
  </r>
  <r>
    <n v="899"/>
    <x v="306"/>
    <n v="35"/>
    <n v="2"/>
    <n v="112478"/>
    <s v="2022-08-06"/>
    <n v="879"/>
  </r>
  <r>
    <n v="941"/>
    <x v="306"/>
    <n v="48"/>
    <n v="5"/>
    <n v="271535"/>
    <s v="2022-07-05"/>
    <n v="911"/>
  </r>
  <r>
    <n v="598"/>
    <x v="306"/>
    <n v="11"/>
    <n v="1"/>
    <n v="101454"/>
    <s v="2021-09-29"/>
    <n v="1190"/>
  </r>
  <r>
    <n v="509"/>
    <x v="307"/>
    <n v="27"/>
    <n v="5"/>
    <n v="396325"/>
    <s v="2021-02-11"/>
    <n v="1420"/>
  </r>
  <r>
    <n v="769"/>
    <x v="308"/>
    <n v="25"/>
    <n v="3"/>
    <n v="284370"/>
    <s v="2024-04-18"/>
    <n v="258"/>
  </r>
  <r>
    <n v="443"/>
    <x v="308"/>
    <n v="11"/>
    <n v="5"/>
    <n v="507270"/>
    <s v="2023-06-09"/>
    <n v="572"/>
  </r>
  <r>
    <n v="770"/>
    <x v="308"/>
    <n v="5"/>
    <n v="5"/>
    <n v="685165"/>
    <s v="2022-05-31"/>
    <n v="946"/>
  </r>
  <r>
    <n v="58"/>
    <x v="308"/>
    <n v="23"/>
    <n v="1"/>
    <n v="156473"/>
    <s v="2022-01-01"/>
    <n v="1096"/>
  </r>
  <r>
    <n v="1158"/>
    <x v="308"/>
    <n v="23"/>
    <n v="1"/>
    <n v="156473"/>
    <s v="2021-10-25"/>
    <n v="1164"/>
  </r>
  <r>
    <n v="127"/>
    <x v="308"/>
    <n v="42"/>
    <n v="1"/>
    <n v="142960"/>
    <s v="2021-07-11"/>
    <n v="1270"/>
  </r>
  <r>
    <n v="606"/>
    <x v="309"/>
    <n v="21"/>
    <n v="1"/>
    <n v="114563"/>
    <s v="2023-12-11"/>
    <n v="387"/>
  </r>
  <r>
    <n v="1002"/>
    <x v="309"/>
    <n v="32"/>
    <n v="1"/>
    <n v="144077"/>
    <s v="2023-08-17"/>
    <n v="503"/>
  </r>
  <r>
    <n v="535"/>
    <x v="309"/>
    <n v="6"/>
    <n v="2"/>
    <n v="327070"/>
    <s v="2022-12-29"/>
    <n v="734"/>
  </r>
  <r>
    <n v="1100"/>
    <x v="309"/>
    <n v="37"/>
    <n v="2"/>
    <n v="271480"/>
    <s v="2022-10-13"/>
    <n v="811"/>
  </r>
  <r>
    <n v="526"/>
    <x v="309"/>
    <n v="32"/>
    <n v="3"/>
    <n v="432231"/>
    <s v="2022-06-16"/>
    <n v="930"/>
  </r>
  <r>
    <n v="1016"/>
    <x v="310"/>
    <n v="11"/>
    <n v="5"/>
    <n v="507270"/>
    <s v="2024-05-13"/>
    <n v="233"/>
  </r>
  <r>
    <n v="1091"/>
    <x v="310"/>
    <n v="9"/>
    <n v="1"/>
    <n v="40559"/>
    <s v="2023-02-22"/>
    <n v="679"/>
  </r>
  <r>
    <n v="190"/>
    <x v="310"/>
    <n v="43"/>
    <n v="3"/>
    <n v="291639"/>
    <s v="2021-12-07"/>
    <n v="1121"/>
  </r>
  <r>
    <n v="801"/>
    <x v="311"/>
    <n v="9"/>
    <n v="5"/>
    <n v="202795"/>
    <s v="2024-01-10"/>
    <n v="357"/>
  </r>
  <r>
    <n v="792"/>
    <x v="311"/>
    <n v="33"/>
    <n v="3"/>
    <n v="428118"/>
    <s v="2021-12-10"/>
    <n v="1118"/>
  </r>
  <r>
    <n v="117"/>
    <x v="311"/>
    <n v="32"/>
    <n v="1"/>
    <n v="144077"/>
    <s v="2021-01-14"/>
    <n v="1448"/>
  </r>
  <r>
    <n v="778"/>
    <x v="312"/>
    <n v="15"/>
    <n v="4"/>
    <n v="630912"/>
    <s v="2022-11-08"/>
    <n v="785"/>
  </r>
  <r>
    <n v="447"/>
    <x v="312"/>
    <n v="19"/>
    <n v="3"/>
    <n v="337224"/>
    <s v="2022-05-02"/>
    <n v="975"/>
  </r>
  <r>
    <n v="912"/>
    <x v="312"/>
    <n v="17"/>
    <n v="1"/>
    <n v="58693"/>
    <s v="2022-03-08"/>
    <n v="1030"/>
  </r>
  <r>
    <n v="518"/>
    <x v="313"/>
    <n v="24"/>
    <n v="5"/>
    <n v="801555"/>
    <s v="2024-08-18"/>
    <n v="136"/>
  </r>
  <r>
    <n v="921"/>
    <x v="313"/>
    <n v="23"/>
    <n v="3"/>
    <n v="469419"/>
    <s v="2023-09-03"/>
    <n v="486"/>
  </r>
  <r>
    <n v="960"/>
    <x v="314"/>
    <n v="14"/>
    <n v="4"/>
    <n v="649768"/>
    <s v="2023-03-08"/>
    <n v="665"/>
  </r>
  <r>
    <n v="277"/>
    <x v="314"/>
    <n v="42"/>
    <n v="2"/>
    <n v="285920"/>
    <s v="2021-04-17"/>
    <n v="1355"/>
  </r>
  <r>
    <n v="2"/>
    <x v="315"/>
    <n v="34"/>
    <n v="2"/>
    <n v="173230"/>
    <s v="2024-07-30"/>
    <n v="155"/>
  </r>
  <r>
    <n v="839"/>
    <x v="315"/>
    <n v="26"/>
    <n v="4"/>
    <n v="554896"/>
    <s v="2024-04-15"/>
    <n v="261"/>
  </r>
  <r>
    <n v="693"/>
    <x v="315"/>
    <n v="23"/>
    <n v="4"/>
    <n v="625892"/>
    <s v="2022-05-08"/>
    <n v="969"/>
  </r>
  <r>
    <n v="25"/>
    <x v="315"/>
    <n v="7"/>
    <n v="2"/>
    <n v="220012"/>
    <s v="2021-10-15"/>
    <n v="1174"/>
  </r>
  <r>
    <n v="735"/>
    <x v="316"/>
    <n v="42"/>
    <n v="2"/>
    <n v="285920"/>
    <s v="2021-07-24"/>
    <n v="1257"/>
  </r>
  <r>
    <n v="1162"/>
    <x v="317"/>
    <n v="19"/>
    <n v="5"/>
    <n v="562040"/>
    <s v="2024-09-15"/>
    <n v="108"/>
  </r>
  <r>
    <n v="182"/>
    <x v="317"/>
    <n v="32"/>
    <n v="2"/>
    <n v="288154"/>
    <s v="2024-07-21"/>
    <n v="164"/>
  </r>
  <r>
    <n v="22"/>
    <x v="318"/>
    <n v="13"/>
    <n v="2"/>
    <n v="144790"/>
    <s v="2024-06-05"/>
    <n v="210"/>
  </r>
  <r>
    <n v="876"/>
    <x v="318"/>
    <n v="14"/>
    <n v="4"/>
    <n v="649768"/>
    <s v="2024-04-04"/>
    <n v="272"/>
  </r>
  <r>
    <n v="331"/>
    <x v="318"/>
    <n v="47"/>
    <n v="1"/>
    <n v="81201"/>
    <s v="2022-04-13"/>
    <n v="994"/>
  </r>
  <r>
    <n v="865"/>
    <x v="319"/>
    <n v="43"/>
    <n v="4"/>
    <n v="388852"/>
    <s v="2024-06-11"/>
    <n v="204"/>
  </r>
  <r>
    <n v="288"/>
    <x v="319"/>
    <n v="10"/>
    <n v="1"/>
    <n v="24915"/>
    <s v="2023-12-23"/>
    <n v="375"/>
  </r>
  <r>
    <n v="516"/>
    <x v="319"/>
    <n v="34"/>
    <n v="5"/>
    <n v="433075"/>
    <s v="2023-03-25"/>
    <n v="648"/>
  </r>
  <r>
    <n v="140"/>
    <x v="319"/>
    <n v="35"/>
    <n v="3"/>
    <n v="168717"/>
    <s v="2023-02-26"/>
    <n v="675"/>
  </r>
  <r>
    <n v="77"/>
    <x v="320"/>
    <n v="28"/>
    <n v="5"/>
    <n v="455585"/>
    <s v="2023-10-13"/>
    <n v="446"/>
  </r>
  <r>
    <n v="5"/>
    <x v="321"/>
    <n v="9"/>
    <n v="1"/>
    <n v="40559"/>
    <s v="2024-02-02"/>
    <n v="334"/>
  </r>
  <r>
    <n v="39"/>
    <x v="321"/>
    <n v="39"/>
    <n v="1"/>
    <n v="53414"/>
    <s v="2023-12-13"/>
    <n v="385"/>
  </r>
  <r>
    <n v="45"/>
    <x v="321"/>
    <n v="14"/>
    <n v="5"/>
    <n v="812210"/>
    <s v="2023-09-29"/>
    <n v="460"/>
  </r>
  <r>
    <n v="961"/>
    <x v="321"/>
    <n v="20"/>
    <n v="3"/>
    <n v="444360"/>
    <s v="2021-11-21"/>
    <n v="1137"/>
  </r>
  <r>
    <n v="282"/>
    <x v="321"/>
    <n v="29"/>
    <n v="1"/>
    <n v="108786"/>
    <s v="2021-01-17"/>
    <n v="1445"/>
  </r>
  <r>
    <n v="991"/>
    <x v="322"/>
    <n v="32"/>
    <n v="5"/>
    <n v="720385"/>
    <s v="2021-11-12"/>
    <n v="1146"/>
  </r>
  <r>
    <n v="797"/>
    <x v="323"/>
    <n v="27"/>
    <n v="2"/>
    <n v="158530"/>
    <s v="2024-05-25"/>
    <n v="221"/>
  </r>
  <r>
    <n v="235"/>
    <x v="323"/>
    <n v="32"/>
    <n v="4"/>
    <n v="576308"/>
    <s v="2023-06-29"/>
    <n v="552"/>
  </r>
  <r>
    <n v="758"/>
    <x v="323"/>
    <n v="11"/>
    <n v="5"/>
    <n v="507270"/>
    <s v="2021-10-15"/>
    <n v="1174"/>
  </r>
  <r>
    <n v="520"/>
    <x v="323"/>
    <n v="7"/>
    <n v="4"/>
    <n v="440024"/>
    <s v="2021-05-11"/>
    <n v="1331"/>
  </r>
  <r>
    <n v="530"/>
    <x v="324"/>
    <n v="35"/>
    <n v="4"/>
    <n v="224956"/>
    <s v="2023-01-05"/>
    <n v="727"/>
  </r>
  <r>
    <n v="1093"/>
    <x v="324"/>
    <n v="15"/>
    <n v="4"/>
    <n v="630912"/>
    <s v="2022-05-08"/>
    <n v="969"/>
  </r>
  <r>
    <n v="1109"/>
    <x v="324"/>
    <n v="2"/>
    <n v="3"/>
    <n v="415830"/>
    <s v="2021-06-12"/>
    <n v="1299"/>
  </r>
  <r>
    <n v="1110"/>
    <x v="325"/>
    <n v="31"/>
    <n v="2"/>
    <n v="164906"/>
    <s v="2023-10-26"/>
    <n v="433"/>
  </r>
  <r>
    <n v="196"/>
    <x v="325"/>
    <n v="37"/>
    <n v="2"/>
    <n v="271480"/>
    <s v="2023-07-02"/>
    <n v="549"/>
  </r>
  <r>
    <n v="1131"/>
    <x v="326"/>
    <n v="34"/>
    <n v="2"/>
    <n v="173230"/>
    <s v="2023-08-08"/>
    <n v="512"/>
  </r>
  <r>
    <n v="198"/>
    <x v="326"/>
    <n v="33"/>
    <n v="2"/>
    <n v="285412"/>
    <s v="2022-12-08"/>
    <n v="755"/>
  </r>
  <r>
    <n v="1163"/>
    <x v="327"/>
    <n v="45"/>
    <n v="5"/>
    <n v="428000"/>
    <s v="2024-03-18"/>
    <n v="289"/>
  </r>
  <r>
    <n v="430"/>
    <x v="327"/>
    <n v="5"/>
    <n v="3"/>
    <n v="411099"/>
    <s v="2022-06-10"/>
    <n v="936"/>
  </r>
  <r>
    <n v="1072"/>
    <x v="328"/>
    <n v="45"/>
    <n v="1"/>
    <n v="85600"/>
    <s v="2023-02-11"/>
    <n v="690"/>
  </r>
  <r>
    <n v="284"/>
    <x v="328"/>
    <n v="9"/>
    <n v="4"/>
    <n v="162236"/>
    <s v="2021-05-26"/>
    <n v="1316"/>
  </r>
  <r>
    <n v="283"/>
    <x v="329"/>
    <n v="22"/>
    <n v="1"/>
    <n v="65960"/>
    <s v="2023-05-15"/>
    <n v="597"/>
  </r>
  <r>
    <n v="95"/>
    <x v="329"/>
    <n v="39"/>
    <n v="2"/>
    <n v="106828"/>
    <s v="2023-03-24"/>
    <n v="649"/>
  </r>
  <r>
    <n v="599"/>
    <x v="329"/>
    <n v="47"/>
    <n v="1"/>
    <n v="81201"/>
    <s v="2021-11-23"/>
    <n v="1135"/>
  </r>
  <r>
    <n v="126"/>
    <x v="329"/>
    <n v="15"/>
    <n v="3"/>
    <n v="473184"/>
    <s v="2021-06-15"/>
    <n v="1296"/>
  </r>
  <r>
    <n v="317"/>
    <x v="330"/>
    <n v="28"/>
    <n v="2"/>
    <n v="182234"/>
    <s v="2021-04-29"/>
    <n v="1343"/>
  </r>
  <r>
    <n v="715"/>
    <x v="331"/>
    <n v="5"/>
    <n v="3"/>
    <n v="411099"/>
    <s v="2023-10-27"/>
    <n v="432"/>
  </r>
  <r>
    <n v="882"/>
    <x v="331"/>
    <n v="24"/>
    <n v="3"/>
    <n v="480933"/>
    <s v="2023-04-01"/>
    <n v="641"/>
  </r>
  <r>
    <n v="945"/>
    <x v="331"/>
    <n v="40"/>
    <n v="4"/>
    <n v="103808"/>
    <s v="2022-01-20"/>
    <n v="1077"/>
  </r>
  <r>
    <n v="355"/>
    <x v="331"/>
    <n v="24"/>
    <n v="4"/>
    <n v="641244"/>
    <s v="2021-06-23"/>
    <n v="1288"/>
  </r>
  <r>
    <n v="673"/>
    <x v="332"/>
    <n v="46"/>
    <n v="3"/>
    <n v="466704"/>
    <s v="2024-04-20"/>
    <n v="256"/>
  </r>
  <r>
    <n v="415"/>
    <x v="332"/>
    <n v="43"/>
    <n v="4"/>
    <n v="388852"/>
    <s v="2024-04-15"/>
    <n v="261"/>
  </r>
  <r>
    <n v="253"/>
    <x v="332"/>
    <n v="19"/>
    <n v="3"/>
    <n v="337224"/>
    <s v="2024-03-18"/>
    <n v="289"/>
  </r>
  <r>
    <n v="413"/>
    <x v="332"/>
    <n v="10"/>
    <n v="1"/>
    <n v="24915"/>
    <s v="2023-12-14"/>
    <n v="384"/>
  </r>
  <r>
    <n v="419"/>
    <x v="333"/>
    <n v="36"/>
    <n v="5"/>
    <n v="801675"/>
    <s v="2023-01-01"/>
    <n v="731"/>
  </r>
  <r>
    <n v="114"/>
    <x v="333"/>
    <n v="10"/>
    <n v="1"/>
    <n v="24915"/>
    <s v="2022-03-24"/>
    <n v="1014"/>
  </r>
  <r>
    <n v="1180"/>
    <x v="333"/>
    <n v="19"/>
    <n v="2"/>
    <n v="224816"/>
    <s v="2021-01-04"/>
    <n v="1458"/>
  </r>
  <r>
    <n v="655"/>
    <x v="334"/>
    <n v="42"/>
    <n v="2"/>
    <n v="285920"/>
    <s v="2023-10-29"/>
    <n v="430"/>
  </r>
  <r>
    <n v="495"/>
    <x v="334"/>
    <n v="33"/>
    <n v="4"/>
    <n v="570824"/>
    <s v="2021-10-05"/>
    <n v="1184"/>
  </r>
  <r>
    <n v="652"/>
    <x v="335"/>
    <n v="48"/>
    <n v="5"/>
    <n v="271535"/>
    <s v="2024-07-19"/>
    <n v="166"/>
  </r>
  <r>
    <n v="327"/>
    <x v="335"/>
    <n v="37"/>
    <n v="1"/>
    <n v="135740"/>
    <s v="2023-10-14"/>
    <n v="445"/>
  </r>
  <r>
    <n v="742"/>
    <x v="335"/>
    <n v="48"/>
    <n v="4"/>
    <n v="217228"/>
    <s v="2022-07-21"/>
    <n v="895"/>
  </r>
  <r>
    <n v="831"/>
    <x v="335"/>
    <n v="39"/>
    <n v="1"/>
    <n v="53414"/>
    <s v="2021-12-25"/>
    <n v="1103"/>
  </r>
  <r>
    <n v="353"/>
    <x v="335"/>
    <n v="18"/>
    <n v="1"/>
    <n v="78232"/>
    <s v="2021-03-31"/>
    <n v="1372"/>
  </r>
  <r>
    <n v="654"/>
    <x v="336"/>
    <n v="19"/>
    <n v="3"/>
    <n v="337224"/>
    <s v="2021-09-29"/>
    <n v="1190"/>
  </r>
  <r>
    <n v="1001"/>
    <x v="337"/>
    <n v="5"/>
    <n v="1"/>
    <n v="137033"/>
    <s v="2022-03-04"/>
    <n v="1034"/>
  </r>
  <r>
    <n v="1121"/>
    <x v="338"/>
    <n v="21"/>
    <n v="4"/>
    <n v="458252"/>
    <s v="2024-06-06"/>
    <n v="209"/>
  </r>
  <r>
    <n v="779"/>
    <x v="338"/>
    <n v="8"/>
    <n v="4"/>
    <n v="280096"/>
    <s v="2023-09-08"/>
    <n v="481"/>
  </r>
  <r>
    <n v="890"/>
    <x v="338"/>
    <n v="21"/>
    <n v="4"/>
    <n v="458252"/>
    <s v="2022-09-07"/>
    <n v="847"/>
  </r>
  <r>
    <n v="885"/>
    <x v="339"/>
    <n v="18"/>
    <n v="2"/>
    <n v="156464"/>
    <s v="2024-02-12"/>
    <n v="324"/>
  </r>
  <r>
    <n v="204"/>
    <x v="339"/>
    <n v="45"/>
    <n v="4"/>
    <n v="342400"/>
    <s v="2022-10-16"/>
    <n v="808"/>
  </r>
  <r>
    <n v="446"/>
    <x v="339"/>
    <n v="47"/>
    <n v="5"/>
    <n v="406005"/>
    <s v="2022-06-28"/>
    <n v="918"/>
  </r>
  <r>
    <n v="1133"/>
    <x v="339"/>
    <n v="33"/>
    <n v="1"/>
    <n v="142706"/>
    <s v="2022-01-04"/>
    <n v="1093"/>
  </r>
  <r>
    <n v="793"/>
    <x v="340"/>
    <n v="44"/>
    <n v="3"/>
    <n v="414294"/>
    <s v="2023-07-18"/>
    <n v="533"/>
  </r>
  <r>
    <n v="88"/>
    <x v="340"/>
    <n v="13"/>
    <n v="1"/>
    <n v="72395"/>
    <s v="2022-07-04"/>
    <n v="912"/>
  </r>
  <r>
    <n v="586"/>
    <x v="340"/>
    <n v="47"/>
    <n v="1"/>
    <n v="81201"/>
    <s v="2022-06-09"/>
    <n v="937"/>
  </r>
  <r>
    <n v="91"/>
    <x v="340"/>
    <n v="43"/>
    <n v="5"/>
    <n v="486065"/>
    <s v="2022-03-21"/>
    <n v="1017"/>
  </r>
  <r>
    <n v="978"/>
    <x v="340"/>
    <n v="9"/>
    <n v="3"/>
    <n v="121677"/>
    <s v="2021-03-22"/>
    <n v="1381"/>
  </r>
  <r>
    <n v="1023"/>
    <x v="341"/>
    <n v="3"/>
    <n v="3"/>
    <n v="266361"/>
    <s v="2024-05-05"/>
    <n v="241"/>
  </r>
  <r>
    <n v="842"/>
    <x v="341"/>
    <n v="36"/>
    <n v="5"/>
    <n v="801675"/>
    <s v="2022-12-14"/>
    <n v="749"/>
  </r>
  <r>
    <n v="534"/>
    <x v="341"/>
    <n v="36"/>
    <n v="2"/>
    <n v="320670"/>
    <s v="2022-11-19"/>
    <n v="774"/>
  </r>
  <r>
    <n v="180"/>
    <x v="342"/>
    <n v="30"/>
    <n v="2"/>
    <n v="208716"/>
    <s v="2023-06-17"/>
    <n v="564"/>
  </r>
  <r>
    <n v="1142"/>
    <x v="342"/>
    <n v="33"/>
    <n v="5"/>
    <n v="713530"/>
    <s v="2021-11-24"/>
    <n v="1134"/>
  </r>
  <r>
    <n v="949"/>
    <x v="342"/>
    <n v="1"/>
    <n v="2"/>
    <n v="64088"/>
    <s v="2021-07-04"/>
    <n v="1277"/>
  </r>
  <r>
    <n v="60"/>
    <x v="342"/>
    <n v="15"/>
    <n v="1"/>
    <n v="157728"/>
    <s v="2021-02-16"/>
    <n v="1415"/>
  </r>
  <r>
    <n v="1178"/>
    <x v="343"/>
    <n v="41"/>
    <n v="4"/>
    <n v="150264"/>
    <s v="2023-10-06"/>
    <n v="453"/>
  </r>
  <r>
    <n v="1037"/>
    <x v="344"/>
    <n v="37"/>
    <n v="4"/>
    <n v="542960"/>
    <s v="2021-06-10"/>
    <n v="1301"/>
  </r>
  <r>
    <n v="987"/>
    <x v="345"/>
    <n v="12"/>
    <n v="1"/>
    <n v="58727"/>
    <s v="2024-06-23"/>
    <n v="192"/>
  </r>
  <r>
    <n v="565"/>
    <x v="345"/>
    <n v="2"/>
    <n v="5"/>
    <n v="693050"/>
    <s v="2023-10-31"/>
    <n v="428"/>
  </r>
  <r>
    <n v="556"/>
    <x v="345"/>
    <n v="16"/>
    <n v="2"/>
    <n v="89904"/>
    <s v="2022-12-07"/>
    <n v="756"/>
  </r>
  <r>
    <n v="528"/>
    <x v="346"/>
    <n v="3"/>
    <n v="5"/>
    <n v="443935"/>
    <s v="2024-03-17"/>
    <n v="290"/>
  </r>
  <r>
    <n v="21"/>
    <x v="346"/>
    <n v="22"/>
    <n v="3"/>
    <n v="197880"/>
    <s v="2024-03-08"/>
    <n v="299"/>
  </r>
  <r>
    <n v="861"/>
    <x v="346"/>
    <n v="13"/>
    <n v="2"/>
    <n v="144790"/>
    <s v="2022-05-11"/>
    <n v="966"/>
  </r>
  <r>
    <n v="1065"/>
    <x v="347"/>
    <n v="4"/>
    <n v="2"/>
    <n v="76164"/>
    <s v="2024-06-25"/>
    <n v="190"/>
  </r>
  <r>
    <n v="591"/>
    <x v="347"/>
    <n v="8"/>
    <n v="1"/>
    <n v="70024"/>
    <s v="2021-04-04"/>
    <n v="1368"/>
  </r>
  <r>
    <n v="69"/>
    <x v="348"/>
    <n v="3"/>
    <n v="4"/>
    <n v="355148"/>
    <s v="2023-06-18"/>
    <n v="563"/>
  </r>
  <r>
    <n v="103"/>
    <x v="348"/>
    <n v="10"/>
    <n v="1"/>
    <n v="24915"/>
    <s v="2022-06-19"/>
    <n v="927"/>
  </r>
  <r>
    <n v="94"/>
    <x v="348"/>
    <n v="8"/>
    <n v="4"/>
    <n v="280096"/>
    <s v="2022-05-12"/>
    <n v="965"/>
  </r>
  <r>
    <n v="332"/>
    <x v="348"/>
    <n v="33"/>
    <n v="1"/>
    <n v="142706"/>
    <s v="2021-04-01"/>
    <n v="1371"/>
  </r>
  <r>
    <n v="1122"/>
    <x v="349"/>
    <n v="37"/>
    <n v="5"/>
    <n v="678700"/>
    <s v="2024-01-04"/>
    <n v="363"/>
  </r>
  <r>
    <n v="667"/>
    <x v="349"/>
    <n v="42"/>
    <n v="5"/>
    <n v="714800"/>
    <s v="2023-03-08"/>
    <n v="665"/>
  </r>
  <r>
    <n v="1116"/>
    <x v="349"/>
    <n v="43"/>
    <n v="2"/>
    <n v="194426"/>
    <s v="2022-02-23"/>
    <n v="1043"/>
  </r>
  <r>
    <n v="1050"/>
    <x v="350"/>
    <n v="4"/>
    <n v="5"/>
    <n v="190410"/>
    <s v="2023-03-29"/>
    <n v="644"/>
  </r>
  <r>
    <n v="486"/>
    <x v="350"/>
    <n v="31"/>
    <n v="3"/>
    <n v="247359"/>
    <s v="2023-02-02"/>
    <n v="699"/>
  </r>
  <r>
    <n v="195"/>
    <x v="351"/>
    <n v="34"/>
    <n v="5"/>
    <n v="433075"/>
    <s v="2024-04-03"/>
    <n v="273"/>
  </r>
  <r>
    <n v="720"/>
    <x v="351"/>
    <n v="26"/>
    <n v="5"/>
    <n v="693620"/>
    <s v="2022-08-28"/>
    <n v="857"/>
  </r>
  <r>
    <n v="262"/>
    <x v="352"/>
    <n v="18"/>
    <n v="3"/>
    <n v="234696"/>
    <s v="2023-07-21"/>
    <n v="530"/>
  </r>
  <r>
    <n v="925"/>
    <x v="352"/>
    <n v="41"/>
    <n v="5"/>
    <n v="187830"/>
    <s v="2023-06-10"/>
    <n v="571"/>
  </r>
  <r>
    <n v="505"/>
    <x v="352"/>
    <n v="45"/>
    <n v="1"/>
    <n v="85600"/>
    <s v="2022-08-07"/>
    <n v="878"/>
  </r>
  <r>
    <n v="726"/>
    <x v="352"/>
    <n v="48"/>
    <n v="3"/>
    <n v="162921"/>
    <s v="2022-03-10"/>
    <n v="1028"/>
  </r>
  <r>
    <n v="1165"/>
    <x v="352"/>
    <n v="38"/>
    <n v="3"/>
    <n v="363915"/>
    <s v="2021-03-15"/>
    <n v="1388"/>
  </r>
  <r>
    <n v="255"/>
    <x v="353"/>
    <n v="27"/>
    <n v="1"/>
    <n v="79265"/>
    <s v="2022-07-22"/>
    <n v="894"/>
  </r>
  <r>
    <n v="244"/>
    <x v="353"/>
    <n v="16"/>
    <n v="3"/>
    <n v="134856"/>
    <s v="2021-03-08"/>
    <n v="1395"/>
  </r>
  <r>
    <n v="1046"/>
    <x v="354"/>
    <n v="39"/>
    <n v="5"/>
    <n v="267070"/>
    <s v="2023-10-31"/>
    <n v="428"/>
  </r>
  <r>
    <n v="800"/>
    <x v="354"/>
    <n v="8"/>
    <n v="1"/>
    <n v="70024"/>
    <s v="2023-09-15"/>
    <n v="474"/>
  </r>
  <r>
    <n v="691"/>
    <x v="354"/>
    <n v="40"/>
    <n v="5"/>
    <n v="129760"/>
    <s v="2023-08-31"/>
    <n v="489"/>
  </r>
  <r>
    <n v="664"/>
    <x v="354"/>
    <n v="35"/>
    <n v="1"/>
    <n v="56239"/>
    <s v="2023-01-05"/>
    <n v="727"/>
  </r>
  <r>
    <n v="28"/>
    <x v="354"/>
    <n v="18"/>
    <n v="3"/>
    <n v="234696"/>
    <s v="2022-09-11"/>
    <n v="843"/>
  </r>
  <r>
    <n v="816"/>
    <x v="355"/>
    <n v="14"/>
    <n v="4"/>
    <n v="649768"/>
    <s v="2024-02-05"/>
    <n v="331"/>
  </r>
  <r>
    <n v="81"/>
    <x v="355"/>
    <n v="35"/>
    <n v="4"/>
    <n v="224956"/>
    <s v="2022-05-09"/>
    <n v="968"/>
  </r>
  <r>
    <n v="141"/>
    <x v="355"/>
    <n v="48"/>
    <n v="2"/>
    <n v="108614"/>
    <s v="2021-06-10"/>
    <n v="1301"/>
  </r>
  <r>
    <n v="933"/>
    <x v="355"/>
    <n v="31"/>
    <n v="3"/>
    <n v="247359"/>
    <s v="2021-01-19"/>
    <n v="1443"/>
  </r>
  <r>
    <n v="637"/>
    <x v="356"/>
    <n v="27"/>
    <n v="1"/>
    <n v="79265"/>
    <s v="2024-07-20"/>
    <n v="165"/>
  </r>
  <r>
    <n v="851"/>
    <x v="356"/>
    <n v="22"/>
    <n v="4"/>
    <n v="263840"/>
    <s v="2023-08-02"/>
    <n v="518"/>
  </r>
  <r>
    <n v="38"/>
    <x v="356"/>
    <n v="35"/>
    <n v="2"/>
    <n v="112478"/>
    <s v="2022-05-22"/>
    <n v="955"/>
  </r>
  <r>
    <n v="976"/>
    <x v="356"/>
    <n v="23"/>
    <n v="4"/>
    <n v="625892"/>
    <s v="2022-01-31"/>
    <n v="1066"/>
  </r>
  <r>
    <n v="714"/>
    <x v="356"/>
    <n v="48"/>
    <n v="5"/>
    <n v="271535"/>
    <s v="2021-04-04"/>
    <n v="1368"/>
  </r>
  <r>
    <n v="436"/>
    <x v="357"/>
    <n v="44"/>
    <n v="2"/>
    <n v="276196"/>
    <s v="2021-11-30"/>
    <n v="1128"/>
  </r>
  <r>
    <n v="258"/>
    <x v="358"/>
    <n v="44"/>
    <n v="4"/>
    <n v="552392"/>
    <s v="2023-09-30"/>
    <n v="459"/>
  </r>
  <r>
    <n v="657"/>
    <x v="358"/>
    <n v="23"/>
    <n v="5"/>
    <n v="782365"/>
    <s v="2023-09-11"/>
    <n v="478"/>
  </r>
  <r>
    <n v="108"/>
    <x v="359"/>
    <n v="32"/>
    <n v="4"/>
    <n v="576308"/>
    <s v="2023-08-02"/>
    <n v="518"/>
  </r>
  <r>
    <n v="1103"/>
    <x v="360"/>
    <n v="21"/>
    <n v="4"/>
    <n v="458252"/>
    <s v="2023-04-23"/>
    <n v="619"/>
  </r>
  <r>
    <n v="940"/>
    <x v="360"/>
    <n v="40"/>
    <n v="3"/>
    <n v="77856"/>
    <s v="2022-08-07"/>
    <n v="878"/>
  </r>
  <r>
    <n v="549"/>
    <x v="360"/>
    <n v="11"/>
    <n v="4"/>
    <n v="405816"/>
    <s v="2021-06-30"/>
    <n v="1281"/>
  </r>
  <r>
    <n v="934"/>
    <x v="361"/>
    <n v="28"/>
    <n v="3"/>
    <n v="273351"/>
    <s v="2024-05-07"/>
    <n v="239"/>
  </r>
  <r>
    <n v="607"/>
    <x v="361"/>
    <n v="48"/>
    <n v="5"/>
    <n v="271535"/>
    <s v="2024-03-03"/>
    <n v="304"/>
  </r>
  <r>
    <n v="55"/>
    <x v="361"/>
    <n v="42"/>
    <n v="4"/>
    <n v="571840"/>
    <s v="2023-02-06"/>
    <n v="695"/>
  </r>
  <r>
    <n v="807"/>
    <x v="361"/>
    <n v="15"/>
    <n v="1"/>
    <n v="157728"/>
    <s v="2022-08-04"/>
    <n v="881"/>
  </r>
  <r>
    <n v="66"/>
    <x v="361"/>
    <n v="2"/>
    <n v="2"/>
    <n v="277220"/>
    <s v="2022-02-27"/>
    <n v="1039"/>
  </r>
  <r>
    <n v="398"/>
    <x v="361"/>
    <n v="38"/>
    <n v="2"/>
    <n v="242610"/>
    <s v="2021-11-23"/>
    <n v="1135"/>
  </r>
  <r>
    <n v="1144"/>
    <x v="362"/>
    <n v="11"/>
    <n v="3"/>
    <n v="304362"/>
    <s v="2024-03-04"/>
    <n v="303"/>
  </r>
  <r>
    <n v="957"/>
    <x v="362"/>
    <n v="46"/>
    <n v="2"/>
    <n v="311136"/>
    <s v="2023-02-28"/>
    <n v="673"/>
  </r>
  <r>
    <n v="751"/>
    <x v="362"/>
    <n v="38"/>
    <n v="2"/>
    <n v="242610"/>
    <s v="2021-03-17"/>
    <n v="1386"/>
  </r>
  <r>
    <n v="307"/>
    <x v="363"/>
    <n v="5"/>
    <n v="1"/>
    <n v="137033"/>
    <s v="2024-04-17"/>
    <n v="259"/>
  </r>
  <r>
    <n v="325"/>
    <x v="363"/>
    <n v="2"/>
    <n v="3"/>
    <n v="415830"/>
    <s v="2023-05-30"/>
    <n v="582"/>
  </r>
  <r>
    <n v="958"/>
    <x v="363"/>
    <n v="29"/>
    <n v="2"/>
    <n v="217572"/>
    <s v="2021-03-10"/>
    <n v="1393"/>
  </r>
  <r>
    <n v="639"/>
    <x v="364"/>
    <n v="29"/>
    <n v="4"/>
    <n v="435144"/>
    <s v="2024-09-10"/>
    <n v="113"/>
  </r>
  <r>
    <n v="346"/>
    <x v="364"/>
    <n v="13"/>
    <n v="5"/>
    <n v="361975"/>
    <s v="2022-05-18"/>
    <n v="959"/>
  </r>
  <r>
    <n v="702"/>
    <x v="364"/>
    <n v="35"/>
    <n v="5"/>
    <n v="281195"/>
    <s v="2021-01-16"/>
    <n v="1446"/>
  </r>
  <r>
    <n v="683"/>
    <x v="365"/>
    <n v="41"/>
    <n v="5"/>
    <n v="187830"/>
    <s v="2022-09-09"/>
    <n v="845"/>
  </r>
  <r>
    <n v="1129"/>
    <x v="365"/>
    <n v="19"/>
    <n v="4"/>
    <n v="449632"/>
    <s v="2021-12-07"/>
    <n v="1121"/>
  </r>
  <r>
    <n v="820"/>
    <x v="365"/>
    <n v="46"/>
    <n v="4"/>
    <n v="622272"/>
    <s v="2021-10-10"/>
    <n v="1179"/>
  </r>
  <r>
    <n v="704"/>
    <x v="365"/>
    <n v="14"/>
    <n v="4"/>
    <n v="649768"/>
    <s v="2021-08-01"/>
    <n v="1249"/>
  </r>
  <r>
    <n v="901"/>
    <x v="365"/>
    <n v="48"/>
    <n v="4"/>
    <n v="217228"/>
    <s v="2021-06-10"/>
    <n v="1301"/>
  </r>
  <r>
    <n v="954"/>
    <x v="366"/>
    <n v="26"/>
    <n v="1"/>
    <n v="138724"/>
    <s v="2024-01-18"/>
    <n v="349"/>
  </r>
  <r>
    <n v="97"/>
    <x v="366"/>
    <n v="19"/>
    <n v="4"/>
    <n v="449632"/>
    <s v="2023-08-13"/>
    <n v="507"/>
  </r>
  <r>
    <n v="1120"/>
    <x v="366"/>
    <n v="3"/>
    <n v="5"/>
    <n v="443935"/>
    <s v="2023-02-19"/>
    <n v="682"/>
  </r>
  <r>
    <n v="675"/>
    <x v="366"/>
    <n v="47"/>
    <n v="2"/>
    <n v="162402"/>
    <s v="2022-08-26"/>
    <n v="859"/>
  </r>
  <r>
    <n v="161"/>
    <x v="367"/>
    <n v="6"/>
    <n v="5"/>
    <n v="817675"/>
    <s v="2022-05-13"/>
    <n v="964"/>
  </r>
  <r>
    <n v="579"/>
    <x v="367"/>
    <n v="17"/>
    <n v="5"/>
    <n v="293465"/>
    <s v="2022-02-18"/>
    <n v="1048"/>
  </r>
  <r>
    <n v="1134"/>
    <x v="367"/>
    <n v="38"/>
    <n v="5"/>
    <n v="606525"/>
    <s v="2021-10-05"/>
    <n v="1184"/>
  </r>
  <r>
    <n v="1105"/>
    <x v="367"/>
    <n v="13"/>
    <n v="1"/>
    <n v="72395"/>
    <s v="2021-09-27"/>
    <n v="1192"/>
  </r>
  <r>
    <n v="479"/>
    <x v="368"/>
    <n v="7"/>
    <n v="3"/>
    <n v="330018"/>
    <s v="2024-01-02"/>
    <n v="365"/>
  </r>
  <r>
    <n v="1038"/>
    <x v="368"/>
    <n v="4"/>
    <n v="3"/>
    <n v="114246"/>
    <s v="2022-12-14"/>
    <n v="749"/>
  </r>
  <r>
    <n v="496"/>
    <x v="368"/>
    <n v="34"/>
    <n v="5"/>
    <n v="433075"/>
    <s v="2021-03-01"/>
    <n v="1402"/>
  </r>
  <r>
    <n v="392"/>
    <x v="369"/>
    <n v="46"/>
    <n v="3"/>
    <n v="466704"/>
    <s v="2023-09-10"/>
    <n v="479"/>
  </r>
  <r>
    <n v="176"/>
    <x v="369"/>
    <n v="16"/>
    <n v="3"/>
    <n v="134856"/>
    <s v="2023-02-10"/>
    <n v="691"/>
  </r>
  <r>
    <n v="202"/>
    <x v="370"/>
    <n v="14"/>
    <n v="5"/>
    <n v="812210"/>
    <s v="2023-09-17"/>
    <n v="472"/>
  </r>
  <r>
    <n v="817"/>
    <x v="370"/>
    <n v="36"/>
    <n v="4"/>
    <n v="641340"/>
    <s v="2022-01-02"/>
    <n v="1095"/>
  </r>
  <r>
    <n v="131"/>
    <x v="370"/>
    <n v="22"/>
    <n v="5"/>
    <n v="329800"/>
    <s v="2021-07-15"/>
    <n v="1266"/>
  </r>
  <r>
    <n v="250"/>
    <x v="370"/>
    <n v="14"/>
    <n v="2"/>
    <n v="324884"/>
    <s v="2021-05-02"/>
    <n v="1340"/>
  </r>
  <r>
    <n v="687"/>
    <x v="371"/>
    <n v="33"/>
    <n v="2"/>
    <n v="285412"/>
    <s v="2023-05-02"/>
    <n v="610"/>
  </r>
  <r>
    <n v="1048"/>
    <x v="371"/>
    <n v="26"/>
    <n v="2"/>
    <n v="277448"/>
    <s v="2021-09-28"/>
    <n v="1191"/>
  </r>
  <r>
    <n v="431"/>
    <x v="371"/>
    <n v="7"/>
    <n v="1"/>
    <n v="110006"/>
    <s v="2021-04-09"/>
    <n v="1363"/>
  </r>
  <r>
    <n v="670"/>
    <x v="372"/>
    <n v="44"/>
    <n v="3"/>
    <n v="414294"/>
    <s v="2024-02-05"/>
    <n v="331"/>
  </r>
  <r>
    <n v="1164"/>
    <x v="372"/>
    <n v="36"/>
    <n v="2"/>
    <n v="320670"/>
    <s v="2023-07-22"/>
    <n v="529"/>
  </r>
  <r>
    <n v="537"/>
    <x v="372"/>
    <n v="22"/>
    <n v="3"/>
    <n v="197880"/>
    <s v="2022-06-18"/>
    <n v="928"/>
  </r>
  <r>
    <n v="270"/>
    <x v="372"/>
    <n v="22"/>
    <n v="1"/>
    <n v="65960"/>
    <s v="2021-04-05"/>
    <n v="1367"/>
  </r>
  <r>
    <n v="1186"/>
    <x v="373"/>
    <n v="5"/>
    <n v="3"/>
    <n v="411099"/>
    <s v="2022-09-07"/>
    <n v="847"/>
  </r>
  <r>
    <n v="567"/>
    <x v="374"/>
    <n v="3"/>
    <n v="4"/>
    <n v="355148"/>
    <s v="2024-08-04"/>
    <n v="150"/>
  </r>
  <r>
    <n v="974"/>
    <x v="374"/>
    <n v="7"/>
    <n v="2"/>
    <n v="220012"/>
    <s v="2023-09-27"/>
    <n v="462"/>
  </r>
  <r>
    <n v="1034"/>
    <x v="374"/>
    <n v="31"/>
    <n v="2"/>
    <n v="164906"/>
    <s v="2023-09-27"/>
    <n v="462"/>
  </r>
  <r>
    <n v="494"/>
    <x v="374"/>
    <n v="11"/>
    <n v="1"/>
    <n v="101454"/>
    <s v="2022-09-30"/>
    <n v="824"/>
  </r>
  <r>
    <n v="791"/>
    <x v="375"/>
    <n v="38"/>
    <n v="2"/>
    <n v="242610"/>
    <s v="2024-06-30"/>
    <n v="185"/>
  </r>
  <r>
    <n v="1005"/>
    <x v="375"/>
    <n v="46"/>
    <n v="1"/>
    <n v="155568"/>
    <s v="2024-06-17"/>
    <n v="198"/>
  </r>
  <r>
    <n v="709"/>
    <x v="375"/>
    <n v="17"/>
    <n v="5"/>
    <n v="293465"/>
    <s v="2021-05-25"/>
    <n v="1317"/>
  </r>
  <r>
    <n v="1182"/>
    <x v="376"/>
    <n v="8"/>
    <n v="2"/>
    <n v="140048"/>
    <s v="2024-06-14"/>
    <n v="201"/>
  </r>
  <r>
    <n v="266"/>
    <x v="376"/>
    <n v="35"/>
    <n v="4"/>
    <n v="224956"/>
    <s v="2022-03-23"/>
    <n v="1015"/>
  </r>
  <r>
    <n v="193"/>
    <x v="376"/>
    <n v="28"/>
    <n v="1"/>
    <n v="91117"/>
    <s v="2021-01-22"/>
    <n v="1440"/>
  </r>
  <r>
    <n v="181"/>
    <x v="377"/>
    <n v="19"/>
    <n v="1"/>
    <n v="112408"/>
    <s v="2023-04-18"/>
    <n v="624"/>
  </r>
  <r>
    <n v="210"/>
    <x v="377"/>
    <n v="26"/>
    <n v="2"/>
    <n v="277448"/>
    <s v="2022-01-17"/>
    <n v="1080"/>
  </r>
  <r>
    <n v="150"/>
    <x v="377"/>
    <n v="16"/>
    <n v="1"/>
    <n v="44952"/>
    <s v="2021-06-18"/>
    <n v="1293"/>
  </r>
  <r>
    <n v="887"/>
    <x v="378"/>
    <n v="48"/>
    <n v="2"/>
    <n v="108614"/>
    <s v="2023-08-27"/>
    <n v="493"/>
  </r>
  <r>
    <n v="1003"/>
    <x v="379"/>
    <n v="41"/>
    <n v="1"/>
    <n v="37566"/>
    <s v="2023-01-10"/>
    <n v="722"/>
  </r>
  <r>
    <n v="512"/>
    <x v="379"/>
    <n v="1"/>
    <n v="2"/>
    <n v="64088"/>
    <s v="2022-06-01"/>
    <n v="945"/>
  </r>
  <r>
    <n v="601"/>
    <x v="379"/>
    <n v="37"/>
    <n v="4"/>
    <n v="542960"/>
    <s v="2022-01-07"/>
    <n v="1090"/>
  </r>
  <r>
    <n v="824"/>
    <x v="379"/>
    <n v="36"/>
    <n v="5"/>
    <n v="801675"/>
    <s v="2021-04-17"/>
    <n v="1355"/>
  </r>
  <r>
    <n v="848"/>
    <x v="380"/>
    <n v="33"/>
    <n v="3"/>
    <n v="428118"/>
    <s v="2024-01-07"/>
    <n v="360"/>
  </r>
  <r>
    <n v="699"/>
    <x v="380"/>
    <n v="33"/>
    <n v="4"/>
    <n v="570824"/>
    <s v="2023-09-24"/>
    <n v="465"/>
  </r>
  <r>
    <n v="374"/>
    <x v="380"/>
    <n v="9"/>
    <n v="1"/>
    <n v="40559"/>
    <s v="2021-01-25"/>
    <n v="1437"/>
  </r>
  <r>
    <n v="524"/>
    <x v="381"/>
    <n v="39"/>
    <n v="4"/>
    <n v="213656"/>
    <s v="2024-09-14"/>
    <n v="109"/>
  </r>
  <r>
    <n v="403"/>
    <x v="381"/>
    <n v="48"/>
    <n v="3"/>
    <n v="162921"/>
    <s v="2024-04-26"/>
    <n v="250"/>
  </r>
  <r>
    <n v="83"/>
    <x v="381"/>
    <n v="30"/>
    <n v="1"/>
    <n v="104358"/>
    <s v="2024-02-26"/>
    <n v="310"/>
  </r>
  <r>
    <n v="888"/>
    <x v="381"/>
    <n v="1"/>
    <n v="2"/>
    <n v="64088"/>
    <s v="2023-05-14"/>
    <n v="598"/>
  </r>
  <r>
    <n v="649"/>
    <x v="381"/>
    <n v="9"/>
    <n v="2"/>
    <n v="81118"/>
    <s v="2023-04-26"/>
    <n v="616"/>
  </r>
  <r>
    <n v="121"/>
    <x v="381"/>
    <n v="12"/>
    <n v="1"/>
    <n v="58727"/>
    <s v="2021-07-17"/>
    <n v="1264"/>
  </r>
  <r>
    <n v="904"/>
    <x v="382"/>
    <n v="22"/>
    <n v="4"/>
    <n v="263840"/>
    <s v="2024-07-16"/>
    <n v="169"/>
  </r>
  <r>
    <n v="1179"/>
    <x v="382"/>
    <n v="12"/>
    <n v="5"/>
    <n v="293635"/>
    <s v="2022-04-22"/>
    <n v="985"/>
  </r>
  <r>
    <n v="740"/>
    <x v="382"/>
    <n v="21"/>
    <n v="4"/>
    <n v="458252"/>
    <s v="2021-12-12"/>
    <n v="1116"/>
  </r>
  <r>
    <n v="65"/>
    <x v="383"/>
    <n v="43"/>
    <n v="4"/>
    <n v="388852"/>
    <s v="2024-06-13"/>
    <n v="202"/>
  </r>
  <r>
    <n v="397"/>
    <x v="383"/>
    <n v="31"/>
    <n v="5"/>
    <n v="412265"/>
    <s v="2023-01-03"/>
    <n v="729"/>
  </r>
  <r>
    <n v="247"/>
    <x v="384"/>
    <n v="48"/>
    <n v="5"/>
    <n v="271535"/>
    <s v="2022-12-20"/>
    <n v="743"/>
  </r>
  <r>
    <n v="665"/>
    <x v="385"/>
    <n v="29"/>
    <n v="1"/>
    <n v="108786"/>
    <s v="2024-06-15"/>
    <n v="200"/>
  </r>
  <r>
    <n v="849"/>
    <x v="385"/>
    <n v="37"/>
    <n v="3"/>
    <n v="407220"/>
    <s v="2023-06-26"/>
    <n v="555"/>
  </r>
  <r>
    <n v="589"/>
    <x v="385"/>
    <n v="12"/>
    <n v="1"/>
    <n v="58727"/>
    <s v="2022-08-19"/>
    <n v="866"/>
  </r>
  <r>
    <n v="72"/>
    <x v="386"/>
    <n v="47"/>
    <n v="5"/>
    <n v="406005"/>
    <s v="2022-10-16"/>
    <n v="808"/>
  </r>
  <r>
    <n v="931"/>
    <x v="386"/>
    <n v="9"/>
    <n v="3"/>
    <n v="121677"/>
    <s v="2022-08-11"/>
    <n v="874"/>
  </r>
  <r>
    <n v="529"/>
    <x v="386"/>
    <n v="13"/>
    <n v="3"/>
    <n v="217185"/>
    <s v="2022-04-01"/>
    <n v="1006"/>
  </r>
  <r>
    <n v="595"/>
    <x v="386"/>
    <n v="22"/>
    <n v="2"/>
    <n v="131920"/>
    <s v="2021-08-22"/>
    <n v="1228"/>
  </r>
  <r>
    <n v="618"/>
    <x v="387"/>
    <n v="16"/>
    <n v="1"/>
    <n v="44952"/>
    <s v="2023-07-30"/>
    <n v="521"/>
  </r>
  <r>
    <n v="956"/>
    <x v="387"/>
    <n v="25"/>
    <n v="1"/>
    <n v="94790"/>
    <s v="2021-09-07"/>
    <n v="1212"/>
  </r>
  <r>
    <n v="706"/>
    <x v="387"/>
    <n v="5"/>
    <n v="2"/>
    <n v="274066"/>
    <s v="2021-02-18"/>
    <n v="1413"/>
  </r>
  <r>
    <n v="633"/>
    <x v="388"/>
    <n v="46"/>
    <n v="4"/>
    <n v="622272"/>
    <s v="2021-08-08"/>
    <n v="1242"/>
  </r>
  <r>
    <n v="376"/>
    <x v="389"/>
    <n v="26"/>
    <n v="3"/>
    <n v="416172"/>
    <s v="2024-07-14"/>
    <n v="171"/>
  </r>
  <r>
    <n v="826"/>
    <x v="389"/>
    <n v="10"/>
    <n v="4"/>
    <n v="99660"/>
    <s v="2024-05-14"/>
    <n v="232"/>
  </r>
  <r>
    <n v="338"/>
    <x v="390"/>
    <n v="5"/>
    <n v="5"/>
    <n v="685165"/>
    <s v="2023-02-03"/>
    <n v="698"/>
  </r>
  <r>
    <n v="636"/>
    <x v="390"/>
    <n v="13"/>
    <n v="3"/>
    <n v="217185"/>
    <s v="2021-08-09"/>
    <n v="1241"/>
  </r>
  <r>
    <n v="1035"/>
    <x v="390"/>
    <n v="45"/>
    <n v="5"/>
    <n v="428000"/>
    <s v="2021-07-15"/>
    <n v="1266"/>
  </r>
  <r>
    <n v="802"/>
    <x v="391"/>
    <n v="1"/>
    <n v="4"/>
    <n v="128176"/>
    <s v="2023-12-06"/>
    <n v="392"/>
  </r>
  <r>
    <n v="435"/>
    <x v="392"/>
    <n v="31"/>
    <n v="5"/>
    <n v="412265"/>
    <s v="2024-08-26"/>
    <n v="128"/>
  </r>
  <r>
    <n v="42"/>
    <x v="392"/>
    <n v="36"/>
    <n v="5"/>
    <n v="801675"/>
    <s v="2022-02-19"/>
    <n v="1047"/>
  </r>
  <r>
    <n v="1132"/>
    <x v="392"/>
    <n v="42"/>
    <n v="4"/>
    <n v="571840"/>
    <s v="2021-07-05"/>
    <n v="1276"/>
  </r>
  <r>
    <n v="790"/>
    <x v="393"/>
    <n v="27"/>
    <n v="5"/>
    <n v="396325"/>
    <s v="2021-10-20"/>
    <n v="1169"/>
  </r>
  <r>
    <n v="597"/>
    <x v="394"/>
    <n v="25"/>
    <n v="4"/>
    <n v="379160"/>
    <s v="2023-05-14"/>
    <n v="598"/>
  </r>
  <r>
    <n v="1007"/>
    <x v="394"/>
    <n v="20"/>
    <n v="1"/>
    <n v="148120"/>
    <s v="2022-03-19"/>
    <n v="1019"/>
  </r>
  <r>
    <n v="729"/>
    <x v="394"/>
    <n v="17"/>
    <n v="2"/>
    <n v="117386"/>
    <s v="2021-08-23"/>
    <n v="1227"/>
  </r>
  <r>
    <n v="995"/>
    <x v="394"/>
    <n v="9"/>
    <n v="2"/>
    <n v="81118"/>
    <s v="2021-03-06"/>
    <n v="1397"/>
  </r>
  <r>
    <n v="998"/>
    <x v="395"/>
    <n v="25"/>
    <n v="4"/>
    <n v="379160"/>
    <s v="2023-12-13"/>
    <n v="385"/>
  </r>
  <r>
    <n v="406"/>
    <x v="395"/>
    <n v="32"/>
    <n v="5"/>
    <n v="720385"/>
    <s v="2022-09-25"/>
    <n v="829"/>
  </r>
  <r>
    <n v="638"/>
    <x v="395"/>
    <n v="44"/>
    <n v="5"/>
    <n v="690490"/>
    <s v="2021-09-10"/>
    <n v="1209"/>
  </r>
  <r>
    <n v="570"/>
    <x v="395"/>
    <n v="2"/>
    <n v="1"/>
    <n v="138610"/>
    <s v="2021-08-26"/>
    <n v="1224"/>
  </r>
  <r>
    <n v="349"/>
    <x v="396"/>
    <n v="45"/>
    <n v="1"/>
    <n v="85600"/>
    <s v="2022-11-18"/>
    <n v="775"/>
  </r>
  <r>
    <n v="612"/>
    <x v="396"/>
    <n v="36"/>
    <n v="5"/>
    <n v="801675"/>
    <s v="2021-04-22"/>
    <n v="1350"/>
  </r>
  <r>
    <n v="920"/>
    <x v="396"/>
    <n v="11"/>
    <n v="1"/>
    <n v="101454"/>
    <s v="2021-03-13"/>
    <n v="1390"/>
  </r>
  <r>
    <n v="747"/>
    <x v="397"/>
    <n v="18"/>
    <n v="2"/>
    <n v="156464"/>
    <s v="2024-01-09"/>
    <n v="358"/>
  </r>
  <r>
    <n v="743"/>
    <x v="397"/>
    <n v="24"/>
    <n v="2"/>
    <n v="320622"/>
    <s v="2022-11-11"/>
    <n v="782"/>
  </r>
  <r>
    <n v="651"/>
    <x v="398"/>
    <n v="45"/>
    <n v="5"/>
    <n v="428000"/>
    <s v="2022-10-05"/>
    <n v="819"/>
  </r>
  <r>
    <n v="1168"/>
    <x v="398"/>
    <n v="36"/>
    <n v="1"/>
    <n v="160335"/>
    <s v="2022-08-23"/>
    <n v="862"/>
  </r>
  <r>
    <n v="1111"/>
    <x v="399"/>
    <n v="39"/>
    <n v="4"/>
    <n v="213656"/>
    <s v="2024-08-23"/>
    <n v="131"/>
  </r>
  <r>
    <n v="87"/>
    <x v="399"/>
    <n v="24"/>
    <n v="1"/>
    <n v="160311"/>
    <s v="2024-01-02"/>
    <n v="365"/>
  </r>
  <r>
    <n v="614"/>
    <x v="400"/>
    <n v="31"/>
    <n v="4"/>
    <n v="329812"/>
    <s v="2021-12-05"/>
    <n v="1123"/>
  </r>
  <r>
    <n v="82"/>
    <x v="400"/>
    <n v="15"/>
    <n v="3"/>
    <n v="473184"/>
    <s v="2021-10-23"/>
    <n v="1166"/>
  </r>
  <r>
    <n v="731"/>
    <x v="401"/>
    <n v="36"/>
    <n v="4"/>
    <n v="641340"/>
    <s v="2024-08-13"/>
    <n v="141"/>
  </r>
  <r>
    <n v="1159"/>
    <x v="402"/>
    <n v="3"/>
    <n v="5"/>
    <n v="443935"/>
    <s v="2024-05-20"/>
    <n v="226"/>
  </r>
  <r>
    <n v="372"/>
    <x v="402"/>
    <n v="29"/>
    <n v="5"/>
    <n v="543930"/>
    <s v="2024-02-01"/>
    <n v="335"/>
  </r>
  <r>
    <n v="821"/>
    <x v="402"/>
    <n v="43"/>
    <n v="1"/>
    <n v="97213"/>
    <s v="2022-04-16"/>
    <n v="991"/>
  </r>
  <r>
    <n v="507"/>
    <x v="402"/>
    <n v="37"/>
    <n v="2"/>
    <n v="271480"/>
    <s v="2022-03-30"/>
    <n v="1008"/>
  </r>
  <r>
    <n v="23"/>
    <x v="403"/>
    <n v="41"/>
    <n v="4"/>
    <n v="150264"/>
    <s v="2023-05-26"/>
    <n v="586"/>
  </r>
  <r>
    <n v="620"/>
    <x v="403"/>
    <n v="32"/>
    <n v="4"/>
    <n v="576308"/>
    <s v="2022-10-10"/>
    <n v="814"/>
  </r>
  <r>
    <n v="1026"/>
    <x v="403"/>
    <n v="21"/>
    <n v="1"/>
    <n v="114563"/>
    <s v="2022-07-20"/>
    <n v="896"/>
  </r>
  <r>
    <n v="988"/>
    <x v="403"/>
    <n v="24"/>
    <n v="5"/>
    <n v="801555"/>
    <s v="2022-05-05"/>
    <n v="972"/>
  </r>
  <r>
    <n v="333"/>
    <x v="404"/>
    <n v="1"/>
    <n v="2"/>
    <n v="64088"/>
    <s v="2021-04-05"/>
    <n v="1367"/>
  </r>
  <r>
    <n v="248"/>
    <x v="405"/>
    <n v="46"/>
    <n v="5"/>
    <n v="777840"/>
    <s v="2024-07-19"/>
    <n v="166"/>
  </r>
  <r>
    <n v="873"/>
    <x v="405"/>
    <n v="44"/>
    <n v="2"/>
    <n v="276196"/>
    <s v="2023-07-26"/>
    <n v="525"/>
  </r>
  <r>
    <n v="414"/>
    <x v="405"/>
    <n v="24"/>
    <n v="1"/>
    <n v="160311"/>
    <s v="2023-02-05"/>
    <n v="696"/>
  </r>
  <r>
    <n v="878"/>
    <x v="406"/>
    <n v="17"/>
    <n v="2"/>
    <n v="117386"/>
    <s v="2024-01-29"/>
    <n v="338"/>
  </r>
  <r>
    <n v="1098"/>
    <x v="406"/>
    <n v="9"/>
    <n v="3"/>
    <n v="121677"/>
    <s v="2023-12-09"/>
    <n v="389"/>
  </r>
  <r>
    <n v="545"/>
    <x v="406"/>
    <n v="46"/>
    <n v="2"/>
    <n v="311136"/>
    <s v="2021-06-15"/>
    <n v="1296"/>
  </r>
  <r>
    <n v="510"/>
    <x v="407"/>
    <n v="44"/>
    <n v="1"/>
    <n v="138098"/>
    <s v="2023-08-29"/>
    <n v="491"/>
  </r>
  <r>
    <n v="232"/>
    <x v="408"/>
    <n v="23"/>
    <n v="1"/>
    <n v="156473"/>
    <s v="2023-09-20"/>
    <n v="469"/>
  </r>
  <r>
    <n v="256"/>
    <x v="408"/>
    <n v="42"/>
    <n v="2"/>
    <n v="285920"/>
    <s v="2021-09-29"/>
    <n v="1190"/>
  </r>
  <r>
    <n v="493"/>
    <x v="409"/>
    <n v="24"/>
    <n v="1"/>
    <n v="160311"/>
    <s v="2023-11-22"/>
    <n v="406"/>
  </r>
  <r>
    <n v="264"/>
    <x v="409"/>
    <n v="47"/>
    <n v="1"/>
    <n v="81201"/>
    <s v="2023-07-28"/>
    <n v="523"/>
  </r>
  <r>
    <n v="1079"/>
    <x v="409"/>
    <n v="42"/>
    <n v="4"/>
    <n v="571840"/>
    <s v="2022-04-19"/>
    <n v="988"/>
  </r>
  <r>
    <n v="666"/>
    <x v="409"/>
    <n v="44"/>
    <n v="5"/>
    <n v="690490"/>
    <s v="2022-04-05"/>
    <n v="1002"/>
  </r>
  <r>
    <n v="789"/>
    <x v="409"/>
    <n v="31"/>
    <n v="2"/>
    <n v="164906"/>
    <s v="2022-03-26"/>
    <n v="1012"/>
  </r>
  <r>
    <n v="983"/>
    <x v="409"/>
    <n v="39"/>
    <n v="5"/>
    <n v="267070"/>
    <s v="2021-11-25"/>
    <n v="1133"/>
  </r>
  <r>
    <n v="1146"/>
    <x v="409"/>
    <n v="10"/>
    <n v="2"/>
    <n v="49830"/>
    <s v="2021-04-16"/>
    <n v="1356"/>
  </r>
  <r>
    <n v="1040"/>
    <x v="410"/>
    <n v="15"/>
    <n v="5"/>
    <n v="788640"/>
    <s v="2021-01-24"/>
    <n v="1438"/>
  </r>
  <r>
    <n v="862"/>
    <x v="411"/>
    <n v="17"/>
    <n v="2"/>
    <n v="117386"/>
    <s v="2022-04-15"/>
    <n v="992"/>
  </r>
  <r>
    <n v="1145"/>
    <x v="411"/>
    <n v="43"/>
    <n v="2"/>
    <n v="194426"/>
    <s v="2021-11-29"/>
    <n v="1129"/>
  </r>
  <r>
    <n v="275"/>
    <x v="412"/>
    <n v="18"/>
    <n v="1"/>
    <n v="78232"/>
    <s v="2024-09-02"/>
    <n v="121"/>
  </r>
  <r>
    <n v="299"/>
    <x v="413"/>
    <n v="20"/>
    <n v="2"/>
    <n v="296240"/>
    <s v="2023-11-27"/>
    <n v="401"/>
  </r>
  <r>
    <n v="532"/>
    <x v="413"/>
    <n v="36"/>
    <n v="2"/>
    <n v="320670"/>
    <s v="2022-08-25"/>
    <n v="860"/>
  </r>
  <r>
    <n v="1125"/>
    <x v="414"/>
    <n v="16"/>
    <n v="5"/>
    <n v="224760"/>
    <s v="2024-01-07"/>
    <n v="360"/>
  </r>
  <r>
    <n v="744"/>
    <x v="414"/>
    <n v="31"/>
    <n v="4"/>
    <n v="329812"/>
    <s v="2023-07-02"/>
    <n v="549"/>
  </r>
  <r>
    <n v="594"/>
    <x v="414"/>
    <n v="47"/>
    <n v="1"/>
    <n v="81201"/>
    <s v="2023-02-03"/>
    <n v="698"/>
  </r>
  <r>
    <n v="480"/>
    <x v="415"/>
    <n v="23"/>
    <n v="4"/>
    <n v="625892"/>
    <s v="2022-06-25"/>
    <n v="921"/>
  </r>
  <r>
    <n v="1039"/>
    <x v="415"/>
    <n v="28"/>
    <n v="4"/>
    <n v="364468"/>
    <s v="2021-09-04"/>
    <n v="1215"/>
  </r>
  <r>
    <n v="646"/>
    <x v="416"/>
    <n v="21"/>
    <n v="5"/>
    <n v="572815"/>
    <s v="2023-02-27"/>
    <n v="674"/>
  </r>
  <r>
    <n v="465"/>
    <x v="416"/>
    <n v="16"/>
    <n v="4"/>
    <n v="179808"/>
    <s v="2022-09-05"/>
    <n v="849"/>
  </r>
  <r>
    <n v="774"/>
    <x v="416"/>
    <n v="9"/>
    <n v="4"/>
    <n v="162236"/>
    <s v="2021-12-06"/>
    <n v="1122"/>
  </r>
  <r>
    <n v="274"/>
    <x v="416"/>
    <n v="42"/>
    <n v="3"/>
    <n v="428880"/>
    <s v="2021-11-22"/>
    <n v="1136"/>
  </r>
  <r>
    <n v="388"/>
    <x v="416"/>
    <n v="36"/>
    <n v="4"/>
    <n v="641340"/>
    <s v="2021-05-05"/>
    <n v="1337"/>
  </r>
  <r>
    <n v="433"/>
    <x v="417"/>
    <n v="27"/>
    <n v="4"/>
    <n v="317060"/>
    <s v="2023-02-15"/>
    <n v="686"/>
  </r>
  <r>
    <n v="1014"/>
    <x v="417"/>
    <n v="7"/>
    <n v="2"/>
    <n v="220012"/>
    <s v="2022-01-05"/>
    <n v="1092"/>
  </r>
  <r>
    <n v="428"/>
    <x v="418"/>
    <n v="6"/>
    <n v="3"/>
    <n v="490605"/>
    <s v="2023-07-04"/>
    <n v="547"/>
  </r>
  <r>
    <n v="909"/>
    <x v="419"/>
    <n v="29"/>
    <n v="3"/>
    <n v="326358"/>
    <s v="2024-04-17"/>
    <n v="259"/>
  </r>
  <r>
    <n v="773"/>
    <x v="419"/>
    <n v="39"/>
    <n v="1"/>
    <n v="53414"/>
    <s v="2023-10-25"/>
    <n v="434"/>
  </r>
  <r>
    <n v="1119"/>
    <x v="419"/>
    <n v="16"/>
    <n v="4"/>
    <n v="179808"/>
    <s v="2023-04-10"/>
    <n v="632"/>
  </r>
  <r>
    <n v="965"/>
    <x v="419"/>
    <n v="4"/>
    <n v="2"/>
    <n v="76164"/>
    <s v="2021-08-20"/>
    <n v="1230"/>
  </r>
  <r>
    <n v="17"/>
    <x v="420"/>
    <n v="9"/>
    <n v="5"/>
    <n v="202795"/>
    <s v="2023-08-17"/>
    <n v="503"/>
  </r>
  <r>
    <n v="1089"/>
    <x v="420"/>
    <n v="2"/>
    <n v="5"/>
    <n v="693050"/>
    <s v="2022-07-28"/>
    <n v="888"/>
  </r>
  <r>
    <n v="749"/>
    <x v="421"/>
    <n v="2"/>
    <n v="5"/>
    <n v="693050"/>
    <s v="2024-07-17"/>
    <n v="168"/>
  </r>
  <r>
    <n v="56"/>
    <x v="421"/>
    <n v="25"/>
    <n v="4"/>
    <n v="379160"/>
    <s v="2023-02-13"/>
    <n v="688"/>
  </r>
  <r>
    <n v="554"/>
    <x v="421"/>
    <n v="21"/>
    <n v="5"/>
    <n v="572815"/>
    <s v="2022-01-26"/>
    <n v="1071"/>
  </r>
  <r>
    <n v="784"/>
    <x v="421"/>
    <n v="37"/>
    <n v="2"/>
    <n v="271480"/>
    <s v="2021-04-25"/>
    <n v="1347"/>
  </r>
  <r>
    <n v="514"/>
    <x v="422"/>
    <n v="25"/>
    <n v="3"/>
    <n v="284370"/>
    <s v="2023-07-30"/>
    <n v="521"/>
  </r>
  <r>
    <n v="132"/>
    <x v="422"/>
    <n v="34"/>
    <n v="1"/>
    <n v="86615"/>
    <s v="2022-04-16"/>
    <n v="991"/>
  </r>
  <r>
    <n v="441"/>
    <x v="423"/>
    <n v="6"/>
    <n v="3"/>
    <n v="490605"/>
    <s v="2024-05-01"/>
    <n v="245"/>
  </r>
  <r>
    <n v="868"/>
    <x v="423"/>
    <n v="37"/>
    <n v="3"/>
    <n v="407220"/>
    <s v="2023-10-03"/>
    <n v="456"/>
  </r>
  <r>
    <n v="852"/>
    <x v="423"/>
    <n v="38"/>
    <n v="1"/>
    <n v="121305"/>
    <s v="2023-09-15"/>
    <n v="474"/>
  </r>
  <r>
    <n v="1137"/>
    <x v="423"/>
    <n v="46"/>
    <n v="2"/>
    <n v="311136"/>
    <s v="2023-07-21"/>
    <n v="530"/>
  </r>
  <r>
    <n v="1167"/>
    <x v="423"/>
    <n v="25"/>
    <n v="1"/>
    <n v="94790"/>
    <s v="2023-05-26"/>
    <n v="586"/>
  </r>
  <r>
    <n v="632"/>
    <x v="423"/>
    <n v="11"/>
    <n v="4"/>
    <n v="405816"/>
    <s v="2021-10-15"/>
    <n v="1174"/>
  </r>
  <r>
    <n v="135"/>
    <x v="424"/>
    <n v="35"/>
    <n v="5"/>
    <n v="281195"/>
    <s v="2024-09-09"/>
    <n v="114"/>
  </r>
  <r>
    <n v="1149"/>
    <x v="424"/>
    <n v="9"/>
    <n v="2"/>
    <n v="81118"/>
    <s v="2021-01-08"/>
    <n v="1454"/>
  </r>
  <r>
    <n v="694"/>
    <x v="425"/>
    <n v="42"/>
    <n v="5"/>
    <n v="714800"/>
    <s v="2024-06-26"/>
    <n v="189"/>
  </r>
  <r>
    <n v="584"/>
    <x v="426"/>
    <n v="8"/>
    <n v="5"/>
    <n v="350120"/>
    <s v="2023-10-09"/>
    <n v="450"/>
  </r>
  <r>
    <n v="764"/>
    <x v="426"/>
    <n v="24"/>
    <n v="4"/>
    <n v="641244"/>
    <s v="2023-08-20"/>
    <n v="500"/>
  </r>
  <r>
    <n v="527"/>
    <x v="426"/>
    <n v="27"/>
    <n v="4"/>
    <n v="317060"/>
    <s v="2023-03-07"/>
    <n v="666"/>
  </r>
  <r>
    <n v="1139"/>
    <x v="426"/>
    <n v="46"/>
    <n v="2"/>
    <n v="311136"/>
    <s v="2021-09-11"/>
    <n v="1208"/>
  </r>
  <r>
    <n v="927"/>
    <x v="427"/>
    <n v="23"/>
    <n v="4"/>
    <n v="625892"/>
    <s v="2024-01-11"/>
    <n v="356"/>
  </r>
  <r>
    <n v="1095"/>
    <x v="427"/>
    <n v="39"/>
    <n v="3"/>
    <n v="160242"/>
    <s v="2023-07-09"/>
    <n v="542"/>
  </r>
  <r>
    <n v="93"/>
    <x v="427"/>
    <n v="1"/>
    <n v="2"/>
    <n v="64088"/>
    <s v="2022-01-25"/>
    <n v="1072"/>
  </r>
  <r>
    <n v="1099"/>
    <x v="427"/>
    <n v="9"/>
    <n v="4"/>
    <n v="162236"/>
    <s v="2021-10-25"/>
    <n v="1164"/>
  </r>
  <r>
    <n v="511"/>
    <x v="428"/>
    <n v="9"/>
    <n v="2"/>
    <n v="81118"/>
    <s v="2024-05-16"/>
    <n v="230"/>
  </r>
  <r>
    <n v="698"/>
    <x v="428"/>
    <n v="34"/>
    <n v="3"/>
    <n v="259845"/>
    <s v="2023-11-20"/>
    <n v="408"/>
  </r>
  <r>
    <n v="582"/>
    <x v="428"/>
    <n v="14"/>
    <n v="4"/>
    <n v="649768"/>
    <s v="2022-11-09"/>
    <n v="784"/>
  </r>
  <r>
    <n v="11"/>
    <x v="429"/>
    <n v="12"/>
    <n v="4"/>
    <n v="234908"/>
    <s v="2021-12-27"/>
    <n v="1101"/>
  </r>
  <r>
    <n v="96"/>
    <x v="430"/>
    <n v="16"/>
    <n v="5"/>
    <n v="224760"/>
    <s v="2022-10-21"/>
    <n v="803"/>
  </r>
  <r>
    <n v="101"/>
    <x v="430"/>
    <n v="14"/>
    <n v="3"/>
    <n v="487326"/>
    <s v="2022-10-03"/>
    <n v="821"/>
  </r>
  <r>
    <n v="696"/>
    <x v="430"/>
    <n v="8"/>
    <n v="4"/>
    <n v="280096"/>
    <s v="2022-06-10"/>
    <n v="936"/>
  </r>
  <r>
    <n v="475"/>
    <x v="431"/>
    <n v="1"/>
    <n v="5"/>
    <n v="160220"/>
    <s v="2024-04-18"/>
    <n v="258"/>
  </r>
  <r>
    <n v="1033"/>
    <x v="431"/>
    <n v="14"/>
    <n v="1"/>
    <n v="162442"/>
    <s v="2022-10-27"/>
    <n v="797"/>
  </r>
  <r>
    <n v="41"/>
    <x v="431"/>
    <n v="37"/>
    <n v="1"/>
    <n v="135740"/>
    <s v="2021-05-07"/>
    <n v="1335"/>
  </r>
  <r>
    <n v="765"/>
    <x v="431"/>
    <n v="30"/>
    <n v="1"/>
    <n v="104358"/>
    <s v="2021-03-23"/>
    <n v="1380"/>
  </r>
  <r>
    <n v="1027"/>
    <x v="432"/>
    <n v="36"/>
    <n v="5"/>
    <n v="801675"/>
    <s v="2024-02-14"/>
    <n v="322"/>
  </r>
  <r>
    <n v="841"/>
    <x v="432"/>
    <n v="6"/>
    <n v="5"/>
    <n v="817675"/>
    <s v="2022-08-06"/>
    <n v="879"/>
  </r>
  <r>
    <n v="499"/>
    <x v="432"/>
    <n v="24"/>
    <n v="2"/>
    <n v="320622"/>
    <s v="2022-07-16"/>
    <n v="900"/>
  </r>
  <r>
    <n v="354"/>
    <x v="433"/>
    <n v="15"/>
    <n v="5"/>
    <n v="788640"/>
    <s v="2023-04-26"/>
    <n v="616"/>
  </r>
  <r>
    <n v="604"/>
    <x v="433"/>
    <n v="32"/>
    <n v="1"/>
    <n v="144077"/>
    <s v="2023-04-23"/>
    <n v="619"/>
  </r>
  <r>
    <n v="187"/>
    <x v="434"/>
    <n v="45"/>
    <n v="4"/>
    <n v="342400"/>
    <s v="2024-01-19"/>
    <n v="348"/>
  </r>
  <r>
    <n v="33"/>
    <x v="434"/>
    <n v="46"/>
    <n v="3"/>
    <n v="466704"/>
    <s v="2021-08-29"/>
    <n v="1221"/>
  </r>
  <r>
    <n v="643"/>
    <x v="435"/>
    <n v="33"/>
    <n v="2"/>
    <n v="285412"/>
    <s v="2024-03-30"/>
    <n v="277"/>
  </r>
  <r>
    <n v="1063"/>
    <x v="435"/>
    <n v="15"/>
    <n v="2"/>
    <n v="315456"/>
    <s v="2023-02-05"/>
    <n v="696"/>
  </r>
  <r>
    <n v="1115"/>
    <x v="435"/>
    <n v="18"/>
    <n v="4"/>
    <n v="312928"/>
    <s v="2022-04-01"/>
    <n v="1006"/>
  </r>
  <r>
    <n v="669"/>
    <x v="436"/>
    <n v="25"/>
    <n v="4"/>
    <n v="379160"/>
    <s v="2023-05-04"/>
    <n v="608"/>
  </r>
  <r>
    <n v="360"/>
    <x v="436"/>
    <n v="26"/>
    <n v="3"/>
    <n v="416172"/>
    <s v="2022-10-14"/>
    <n v="810"/>
  </r>
  <r>
    <n v="1066"/>
    <x v="436"/>
    <n v="10"/>
    <n v="3"/>
    <n v="74745"/>
    <s v="2021-01-29"/>
    <n v="1433"/>
  </r>
  <r>
    <n v="6"/>
    <x v="437"/>
    <n v="11"/>
    <n v="4"/>
    <n v="405816"/>
    <s v="2024-08-30"/>
    <n v="124"/>
  </r>
  <r>
    <n v="138"/>
    <x v="437"/>
    <n v="5"/>
    <n v="3"/>
    <n v="411099"/>
    <s v="2021-11-29"/>
    <n v="1129"/>
  </r>
  <r>
    <n v="207"/>
    <x v="438"/>
    <n v="48"/>
    <n v="2"/>
    <n v="108614"/>
    <s v="2023-11-23"/>
    <n v="405"/>
  </r>
  <r>
    <n v="229"/>
    <x v="438"/>
    <n v="12"/>
    <n v="5"/>
    <n v="293635"/>
    <s v="2021-12-08"/>
    <n v="1120"/>
  </r>
  <r>
    <n v="178"/>
    <x v="439"/>
    <n v="37"/>
    <n v="2"/>
    <n v="271480"/>
    <s v="2024-04-27"/>
    <n v="249"/>
  </r>
  <r>
    <n v="896"/>
    <x v="439"/>
    <n v="17"/>
    <n v="3"/>
    <n v="176079"/>
    <s v="2021-02-10"/>
    <n v="1421"/>
  </r>
  <r>
    <n v="7"/>
    <x v="440"/>
    <n v="31"/>
    <n v="4"/>
    <n v="329812"/>
    <s v="2024-08-25"/>
    <n v="129"/>
  </r>
  <r>
    <n v="12"/>
    <x v="440"/>
    <n v="3"/>
    <n v="4"/>
    <n v="355148"/>
    <s v="2023-10-12"/>
    <n v="447"/>
  </r>
  <r>
    <n v="642"/>
    <x v="440"/>
    <n v="28"/>
    <n v="5"/>
    <n v="455585"/>
    <s v="2023-09-17"/>
    <n v="472"/>
  </r>
  <r>
    <n v="1174"/>
    <x v="440"/>
    <n v="46"/>
    <n v="3"/>
    <n v="466704"/>
    <s v="2023-05-25"/>
    <n v="587"/>
  </r>
</pivotCacheRecords>
</file>

<file path=xl/pivotCache/pivotCacheRecords3.xml><?xml version="1.0" encoding="utf-8"?>
<pivotCacheRecords xmlns="http://schemas.openxmlformats.org/spreadsheetml/2006/main" xmlns:r="http://schemas.openxmlformats.org/officeDocument/2006/relationships" count="441">
  <r>
    <n v="350"/>
    <n v="1"/>
    <n v="43"/>
    <n v="4"/>
    <n v="388852"/>
    <d v="2022-09-22T00:00:00"/>
    <n v="832"/>
    <n v="10"/>
    <n v="1220854"/>
    <n v="2"/>
    <n v="6"/>
    <n v="8"/>
    <x v="0"/>
    <x v="0"/>
  </r>
  <r>
    <n v="641"/>
    <n v="3"/>
    <n v="34"/>
    <n v="1"/>
    <n v="86615"/>
    <d v="2024-02-08T00:00:00"/>
    <n v="328"/>
    <n v="7"/>
    <n v="744263"/>
    <n v="7"/>
    <n v="4"/>
    <n v="4"/>
    <x v="1"/>
    <x v="1"/>
  </r>
  <r>
    <n v="866"/>
    <n v="4"/>
    <n v="35"/>
    <n v="1"/>
    <n v="56239"/>
    <d v="2023-09-15T00:00:00"/>
    <n v="474"/>
    <n v="3"/>
    <n v="352479"/>
    <n v="5"/>
    <n v="1"/>
    <n v="1"/>
    <x v="1"/>
    <x v="2"/>
  </r>
  <r>
    <n v="14"/>
    <n v="5"/>
    <n v="20"/>
    <n v="5"/>
    <n v="740600"/>
    <d v="2024-05-19T00:00:00"/>
    <n v="227"/>
    <n v="12"/>
    <n v="1399140"/>
    <n v="8"/>
    <n v="7"/>
    <n v="8"/>
    <x v="1"/>
    <x v="3"/>
  </r>
  <r>
    <n v="757"/>
    <n v="6"/>
    <n v="43"/>
    <n v="2"/>
    <n v="194426"/>
    <d v="2024-06-11T00:00:00"/>
    <n v="204"/>
    <n v="6"/>
    <n v="597732"/>
    <n v="9"/>
    <n v="3"/>
    <n v="3"/>
    <x v="1"/>
    <x v="4"/>
  </r>
  <r>
    <n v="160"/>
    <n v="7"/>
    <n v="19"/>
    <n v="4"/>
    <n v="449632"/>
    <d v="2023-03-06T00:00:00"/>
    <n v="667"/>
    <n v="6"/>
    <n v="760768"/>
    <n v="4"/>
    <n v="3"/>
    <n v="5"/>
    <x v="0"/>
    <x v="4"/>
  </r>
  <r>
    <n v="967"/>
    <n v="8"/>
    <n v="11"/>
    <n v="3"/>
    <n v="304362"/>
    <d v="2024-04-12T00:00:00"/>
    <n v="264"/>
    <n v="3"/>
    <n v="304362"/>
    <n v="8"/>
    <n v="1"/>
    <n v="1"/>
    <x v="1"/>
    <x v="4"/>
  </r>
  <r>
    <n v="119"/>
    <n v="9"/>
    <n v="34"/>
    <n v="3"/>
    <n v="259845"/>
    <d v="2024-01-03T00:00:00"/>
    <n v="364"/>
    <n v="10"/>
    <n v="795050"/>
    <n v="6"/>
    <n v="6"/>
    <n v="5"/>
    <x v="1"/>
    <x v="4"/>
  </r>
  <r>
    <n v="555"/>
    <n v="10"/>
    <n v="44"/>
    <n v="1"/>
    <n v="138098"/>
    <d v="2024-07-07T00:00:00"/>
    <n v="178"/>
    <n v="4"/>
    <n v="381701"/>
    <n v="9"/>
    <n v="1"/>
    <n v="2"/>
    <x v="1"/>
    <x v="1"/>
  </r>
  <r>
    <n v="977"/>
    <n v="11"/>
    <n v="45"/>
    <n v="4"/>
    <n v="342400"/>
    <d v="2023-01-04T00:00:00"/>
    <n v="728"/>
    <n v="14"/>
    <n v="1230429"/>
    <n v="3"/>
    <n v="8"/>
    <n v="8"/>
    <x v="0"/>
    <x v="1"/>
  </r>
  <r>
    <n v="206"/>
    <n v="12"/>
    <n v="22"/>
    <n v="1"/>
    <n v="65960"/>
    <d v="2021-12-03T00:00:00"/>
    <n v="1125"/>
    <n v="1"/>
    <n v="65960"/>
    <n v="1"/>
    <n v="0"/>
    <n v="0"/>
    <x v="0"/>
    <x v="0"/>
  </r>
  <r>
    <n v="1136"/>
    <n v="13"/>
    <n v="12"/>
    <n v="4"/>
    <n v="234908"/>
    <d v="2024-04-23T00:00:00"/>
    <n v="253"/>
    <n v="5"/>
    <n v="317361"/>
    <n v="8"/>
    <n v="2"/>
    <n v="1"/>
    <x v="1"/>
    <x v="5"/>
  </r>
  <r>
    <n v="915"/>
    <n v="14"/>
    <n v="26"/>
    <n v="5"/>
    <n v="693620"/>
    <d v="2021-06-20T00:00:00"/>
    <n v="1291"/>
    <n v="5"/>
    <n v="693620"/>
    <n v="1"/>
    <n v="2"/>
    <n v="4"/>
    <x v="0"/>
    <x v="6"/>
  </r>
  <r>
    <n v="404"/>
    <n v="15"/>
    <n v="46"/>
    <n v="3"/>
    <n v="466704"/>
    <d v="2024-03-08T00:00:00"/>
    <n v="299"/>
    <n v="11"/>
    <n v="1109225"/>
    <n v="7"/>
    <n v="7"/>
    <n v="7"/>
    <x v="1"/>
    <x v="4"/>
  </r>
  <r>
    <n v="750"/>
    <n v="16"/>
    <n v="38"/>
    <n v="5"/>
    <n v="606525"/>
    <d v="2023-04-10T00:00:00"/>
    <n v="632"/>
    <n v="12"/>
    <n v="1458869"/>
    <n v="4"/>
    <n v="7"/>
    <n v="8"/>
    <x v="0"/>
    <x v="3"/>
  </r>
  <r>
    <n v="872"/>
    <n v="17"/>
    <n v="33"/>
    <n v="3"/>
    <n v="428118"/>
    <d v="2023-03-18T00:00:00"/>
    <n v="655"/>
    <n v="6"/>
    <n v="604299"/>
    <n v="4"/>
    <n v="3"/>
    <n v="3"/>
    <x v="0"/>
    <x v="0"/>
  </r>
  <r>
    <n v="112"/>
    <n v="18"/>
    <n v="5"/>
    <n v="1"/>
    <n v="137033"/>
    <d v="2021-01-14T00:00:00"/>
    <n v="1448"/>
    <n v="1"/>
    <n v="137033"/>
    <n v="1"/>
    <n v="0"/>
    <n v="0"/>
    <x v="0"/>
    <x v="4"/>
  </r>
  <r>
    <n v="188"/>
    <n v="19"/>
    <n v="24"/>
    <n v="5"/>
    <n v="801555"/>
    <d v="2024-05-01T00:00:00"/>
    <n v="245"/>
    <n v="5"/>
    <n v="801555"/>
    <n v="8"/>
    <n v="2"/>
    <n v="5"/>
    <x v="1"/>
    <x v="5"/>
  </r>
  <r>
    <n v="829"/>
    <n v="20"/>
    <n v="47"/>
    <n v="4"/>
    <n v="324804"/>
    <d v="2023-04-01T00:00:00"/>
    <n v="641"/>
    <n v="7"/>
    <n v="637878"/>
    <n v="4"/>
    <n v="4"/>
    <n v="4"/>
    <x v="0"/>
    <x v="1"/>
  </r>
  <r>
    <n v="90"/>
    <n v="21"/>
    <n v="5"/>
    <n v="2"/>
    <n v="274066"/>
    <d v="2024-04-18T00:00:00"/>
    <n v="258"/>
    <n v="9"/>
    <n v="913720"/>
    <n v="8"/>
    <n v="5"/>
    <n v="6"/>
    <x v="1"/>
    <x v="3"/>
  </r>
  <r>
    <n v="969"/>
    <n v="22"/>
    <n v="38"/>
    <n v="4"/>
    <n v="485220"/>
    <d v="2024-05-06T00:00:00"/>
    <n v="240"/>
    <n v="5"/>
    <n v="576337"/>
    <n v="8"/>
    <n v="2"/>
    <n v="3"/>
    <x v="1"/>
    <x v="0"/>
  </r>
  <r>
    <n v="782"/>
    <n v="23"/>
    <n v="9"/>
    <n v="5"/>
    <n v="202795"/>
    <d v="2024-04-28T00:00:00"/>
    <n v="248"/>
    <n v="7"/>
    <n v="427611"/>
    <n v="8"/>
    <n v="4"/>
    <n v="2"/>
    <x v="1"/>
    <x v="2"/>
  </r>
  <r>
    <n v="78"/>
    <n v="25"/>
    <n v="23"/>
    <n v="4"/>
    <n v="625892"/>
    <d v="2023-12-11T00:00:00"/>
    <n v="387"/>
    <n v="4"/>
    <n v="625892"/>
    <n v="6"/>
    <n v="1"/>
    <n v="3"/>
    <x v="1"/>
    <x v="6"/>
  </r>
  <r>
    <n v="1000"/>
    <n v="26"/>
    <n v="24"/>
    <n v="2"/>
    <n v="320622"/>
    <d v="2024-05-25T00:00:00"/>
    <n v="221"/>
    <n v="8"/>
    <n v="990468"/>
    <n v="8"/>
    <n v="4"/>
    <n v="6"/>
    <x v="1"/>
    <x v="3"/>
  </r>
  <r>
    <n v="671"/>
    <n v="28"/>
    <n v="1"/>
    <n v="3"/>
    <n v="96132"/>
    <d v="2022-02-20T00:00:00"/>
    <n v="1046"/>
    <n v="5"/>
    <n v="297703"/>
    <n v="1"/>
    <n v="2"/>
    <n v="1"/>
    <x v="0"/>
    <x v="4"/>
  </r>
  <r>
    <n v="408"/>
    <n v="29"/>
    <n v="15"/>
    <n v="5"/>
    <n v="788640"/>
    <d v="2022-03-25T00:00:00"/>
    <n v="1013"/>
    <n v="5"/>
    <n v="788640"/>
    <n v="2"/>
    <n v="2"/>
    <n v="5"/>
    <x v="0"/>
    <x v="5"/>
  </r>
  <r>
    <n v="1172"/>
    <n v="30"/>
    <n v="7"/>
    <n v="5"/>
    <n v="550030"/>
    <d v="2024-07-12T00:00:00"/>
    <n v="173"/>
    <n v="5"/>
    <n v="550030"/>
    <n v="9"/>
    <n v="2"/>
    <n v="3"/>
    <x v="1"/>
    <x v="6"/>
  </r>
  <r>
    <n v="412"/>
    <n v="31"/>
    <n v="2"/>
    <n v="2"/>
    <n v="277220"/>
    <d v="2024-04-16T00:00:00"/>
    <n v="260"/>
    <n v="6"/>
    <n v="825352"/>
    <n v="8"/>
    <n v="3"/>
    <n v="5"/>
    <x v="1"/>
    <x v="3"/>
  </r>
  <r>
    <n v="31"/>
    <n v="32"/>
    <n v="43"/>
    <n v="1"/>
    <n v="97213"/>
    <d v="2023-08-12T00:00:00"/>
    <n v="508"/>
    <n v="8"/>
    <n v="886619"/>
    <n v="5"/>
    <n v="4"/>
    <n v="6"/>
    <x v="1"/>
    <x v="1"/>
  </r>
  <r>
    <n v="914"/>
    <n v="33"/>
    <n v="31"/>
    <n v="5"/>
    <n v="412265"/>
    <d v="2021-04-21T00:00:00"/>
    <n v="1351"/>
    <n v="5"/>
    <n v="412265"/>
    <n v="1"/>
    <n v="2"/>
    <n v="2"/>
    <x v="0"/>
    <x v="0"/>
  </r>
  <r>
    <n v="1117"/>
    <n v="34"/>
    <n v="12"/>
    <n v="4"/>
    <n v="234908"/>
    <d v="2024-06-17T00:00:00"/>
    <n v="198"/>
    <n v="7"/>
    <n v="501269"/>
    <n v="9"/>
    <n v="4"/>
    <n v="3"/>
    <x v="1"/>
    <x v="2"/>
  </r>
  <r>
    <n v="308"/>
    <n v="35"/>
    <n v="1"/>
    <n v="3"/>
    <n v="96132"/>
    <d v="2022-03-18T00:00:00"/>
    <n v="1020"/>
    <n v="14"/>
    <n v="1595957"/>
    <n v="2"/>
    <n v="8"/>
    <n v="9"/>
    <x v="0"/>
    <x v="1"/>
  </r>
  <r>
    <n v="984"/>
    <n v="36"/>
    <n v="34"/>
    <n v="2"/>
    <n v="173230"/>
    <d v="2023-07-10T00:00:00"/>
    <n v="541"/>
    <n v="5"/>
    <n v="486304"/>
    <n v="4"/>
    <n v="2"/>
    <n v="2"/>
    <x v="0"/>
    <x v="1"/>
  </r>
  <r>
    <n v="685"/>
    <n v="38"/>
    <n v="46"/>
    <n v="3"/>
    <n v="466704"/>
    <d v="2023-12-13T00:00:00"/>
    <n v="385"/>
    <n v="10"/>
    <n v="1142554"/>
    <n v="6"/>
    <n v="6"/>
    <n v="7"/>
    <x v="1"/>
    <x v="0"/>
  </r>
  <r>
    <n v="858"/>
    <n v="39"/>
    <n v="36"/>
    <n v="2"/>
    <n v="320670"/>
    <d v="2023-09-03T00:00:00"/>
    <n v="486"/>
    <n v="5"/>
    <n v="752901"/>
    <n v="5"/>
    <n v="2"/>
    <n v="4"/>
    <x v="1"/>
    <x v="4"/>
  </r>
  <r>
    <n v="939"/>
    <n v="41"/>
    <n v="28"/>
    <n v="2"/>
    <n v="182234"/>
    <d v="2023-11-25T00:00:00"/>
    <n v="403"/>
    <n v="8"/>
    <n v="910732"/>
    <n v="6"/>
    <n v="4"/>
    <n v="6"/>
    <x v="1"/>
    <x v="3"/>
  </r>
  <r>
    <n v="953"/>
    <n v="42"/>
    <n v="10"/>
    <n v="1"/>
    <n v="24915"/>
    <d v="2022-06-30T00:00:00"/>
    <n v="916"/>
    <n v="1"/>
    <n v="24915"/>
    <n v="2"/>
    <n v="0"/>
    <n v="0"/>
    <x v="0"/>
    <x v="1"/>
  </r>
  <r>
    <n v="130"/>
    <n v="43"/>
    <n v="32"/>
    <n v="4"/>
    <n v="576308"/>
    <d v="2024-08-13T00:00:00"/>
    <n v="141"/>
    <n v="4"/>
    <n v="576308"/>
    <n v="10"/>
    <n v="1"/>
    <n v="3"/>
    <x v="1"/>
    <x v="1"/>
  </r>
  <r>
    <n v="461"/>
    <n v="44"/>
    <n v="43"/>
    <n v="3"/>
    <n v="291639"/>
    <d v="2024-01-14T00:00:00"/>
    <n v="353"/>
    <n v="7"/>
    <n v="863479"/>
    <n v="6"/>
    <n v="4"/>
    <n v="5"/>
    <x v="1"/>
    <x v="1"/>
  </r>
  <r>
    <n v="717"/>
    <n v="45"/>
    <n v="19"/>
    <n v="4"/>
    <n v="449632"/>
    <d v="2023-02-21T00:00:00"/>
    <n v="680"/>
    <n v="15"/>
    <n v="1432533"/>
    <n v="3"/>
    <n v="9"/>
    <n v="8"/>
    <x v="0"/>
    <x v="5"/>
  </r>
  <r>
    <n v="158"/>
    <n v="46"/>
    <n v="23"/>
    <n v="5"/>
    <n v="782365"/>
    <d v="2021-07-10T00:00:00"/>
    <n v="1271"/>
    <n v="5"/>
    <n v="782365"/>
    <n v="1"/>
    <n v="2"/>
    <n v="5"/>
    <x v="0"/>
    <x v="4"/>
  </r>
  <r>
    <n v="1138"/>
    <n v="47"/>
    <n v="17"/>
    <n v="3"/>
    <n v="176079"/>
    <d v="2024-08-21T00:00:00"/>
    <n v="133"/>
    <n v="23"/>
    <n v="2689581"/>
    <n v="10"/>
    <n v="9"/>
    <n v="9"/>
    <x v="1"/>
    <x v="3"/>
  </r>
  <r>
    <n v="1032"/>
    <n v="48"/>
    <n v="37"/>
    <n v="4"/>
    <n v="542960"/>
    <d v="2024-03-11T00:00:00"/>
    <n v="296"/>
    <n v="8"/>
    <n v="1053280"/>
    <n v="7"/>
    <n v="4"/>
    <n v="7"/>
    <x v="1"/>
    <x v="6"/>
  </r>
  <r>
    <n v="798"/>
    <n v="50"/>
    <n v="12"/>
    <n v="4"/>
    <n v="234908"/>
    <d v="2024-06-13T00:00:00"/>
    <n v="202"/>
    <n v="13"/>
    <n v="878500"/>
    <n v="9"/>
    <n v="8"/>
    <n v="5"/>
    <x v="1"/>
    <x v="5"/>
  </r>
  <r>
    <n v="997"/>
    <n v="51"/>
    <n v="3"/>
    <n v="5"/>
    <n v="443935"/>
    <d v="2024-08-07T00:00:00"/>
    <n v="147"/>
    <n v="13"/>
    <n v="893819"/>
    <n v="10"/>
    <n v="8"/>
    <n v="6"/>
    <x v="1"/>
    <x v="3"/>
  </r>
  <r>
    <n v="877"/>
    <n v="52"/>
    <n v="21"/>
    <n v="3"/>
    <n v="343689"/>
    <d v="2024-06-08T00:00:00"/>
    <n v="207"/>
    <n v="8"/>
    <n v="631473"/>
    <n v="9"/>
    <n v="4"/>
    <n v="4"/>
    <x v="1"/>
    <x v="0"/>
  </r>
  <r>
    <n v="216"/>
    <n v="53"/>
    <n v="35"/>
    <n v="2"/>
    <n v="112478"/>
    <d v="2023-01-20T00:00:00"/>
    <n v="712"/>
    <n v="6"/>
    <n v="496726"/>
    <n v="3"/>
    <n v="3"/>
    <n v="2"/>
    <x v="0"/>
    <x v="4"/>
  </r>
  <r>
    <n v="600"/>
    <n v="54"/>
    <n v="27"/>
    <n v="5"/>
    <n v="396325"/>
    <d v="2023-09-16T00:00:00"/>
    <n v="473"/>
    <n v="15"/>
    <n v="1502000"/>
    <n v="5"/>
    <n v="9"/>
    <n v="9"/>
    <x v="1"/>
    <x v="5"/>
  </r>
  <r>
    <n v="716"/>
    <n v="55"/>
    <n v="19"/>
    <n v="3"/>
    <n v="337224"/>
    <d v="2024-05-27T00:00:00"/>
    <n v="219"/>
    <n v="10"/>
    <n v="1089544"/>
    <n v="8"/>
    <n v="6"/>
    <n v="7"/>
    <x v="1"/>
    <x v="5"/>
  </r>
  <r>
    <n v="1161"/>
    <n v="56"/>
    <n v="27"/>
    <n v="2"/>
    <n v="158530"/>
    <d v="2021-11-27T00:00:00"/>
    <n v="1131"/>
    <n v="11"/>
    <n v="887309"/>
    <n v="1"/>
    <n v="7"/>
    <n v="6"/>
    <x v="0"/>
    <x v="6"/>
  </r>
  <r>
    <n v="1058"/>
    <n v="58"/>
    <n v="43"/>
    <n v="4"/>
    <n v="388852"/>
    <d v="2023-05-18T00:00:00"/>
    <n v="594"/>
    <n v="4"/>
    <n v="388852"/>
    <n v="4"/>
    <n v="1"/>
    <n v="2"/>
    <x v="0"/>
    <x v="4"/>
  </r>
  <r>
    <n v="241"/>
    <n v="59"/>
    <n v="18"/>
    <n v="5"/>
    <n v="391160"/>
    <d v="2023-01-22T00:00:00"/>
    <n v="710"/>
    <n v="10"/>
    <n v="1025466"/>
    <n v="3"/>
    <n v="6"/>
    <n v="7"/>
    <x v="0"/>
    <x v="3"/>
  </r>
  <r>
    <n v="853"/>
    <n v="60"/>
    <n v="17"/>
    <n v="1"/>
    <n v="58693"/>
    <d v="2023-02-23T00:00:00"/>
    <n v="678"/>
    <n v="1"/>
    <n v="58693"/>
    <n v="3"/>
    <n v="0"/>
    <n v="0"/>
    <x v="0"/>
    <x v="0"/>
  </r>
  <r>
    <n v="1181"/>
    <n v="61"/>
    <n v="2"/>
    <n v="4"/>
    <n v="554440"/>
    <d v="2024-07-04T00:00:00"/>
    <n v="181"/>
    <n v="9"/>
    <n v="945781"/>
    <n v="9"/>
    <n v="5"/>
    <n v="6"/>
    <x v="1"/>
    <x v="3"/>
  </r>
  <r>
    <n v="874"/>
    <n v="62"/>
    <n v="45"/>
    <n v="5"/>
    <n v="428000"/>
    <d v="2023-08-01T00:00:00"/>
    <n v="519"/>
    <n v="10"/>
    <n v="1125602"/>
    <n v="5"/>
    <n v="6"/>
    <n v="7"/>
    <x v="1"/>
    <x v="6"/>
  </r>
  <r>
    <n v="272"/>
    <n v="64"/>
    <n v="11"/>
    <n v="4"/>
    <n v="405816"/>
    <d v="2023-07-24T00:00:00"/>
    <n v="527"/>
    <n v="4"/>
    <n v="405816"/>
    <n v="5"/>
    <n v="1"/>
    <n v="2"/>
    <x v="1"/>
    <x v="1"/>
  </r>
  <r>
    <n v="550"/>
    <n v="67"/>
    <n v="40"/>
    <n v="4"/>
    <n v="103808"/>
    <d v="2024-07-21T00:00:00"/>
    <n v="164"/>
    <n v="4"/>
    <n v="103808"/>
    <n v="9"/>
    <n v="1"/>
    <n v="0"/>
    <x v="1"/>
    <x v="3"/>
  </r>
  <r>
    <n v="281"/>
    <n v="68"/>
    <n v="38"/>
    <n v="2"/>
    <n v="242610"/>
    <d v="2023-11-30T00:00:00"/>
    <n v="398"/>
    <n v="9"/>
    <n v="988040"/>
    <n v="6"/>
    <n v="5"/>
    <n v="6"/>
    <x v="1"/>
    <x v="0"/>
  </r>
  <r>
    <n v="755"/>
    <n v="69"/>
    <n v="30"/>
    <n v="5"/>
    <n v="521790"/>
    <d v="2023-11-12T00:00:00"/>
    <n v="416"/>
    <n v="11"/>
    <n v="1303850"/>
    <n v="6"/>
    <n v="7"/>
    <n v="8"/>
    <x v="1"/>
    <x v="1"/>
  </r>
  <r>
    <n v="417"/>
    <n v="70"/>
    <n v="11"/>
    <n v="4"/>
    <n v="405816"/>
    <d v="2024-08-02T00:00:00"/>
    <n v="152"/>
    <n v="10"/>
    <n v="955924"/>
    <n v="10"/>
    <n v="6"/>
    <n v="6"/>
    <x v="1"/>
    <x v="1"/>
  </r>
  <r>
    <n v="287"/>
    <n v="71"/>
    <n v="25"/>
    <n v="2"/>
    <n v="189580"/>
    <d v="2024-08-06T00:00:00"/>
    <n v="148"/>
    <n v="13"/>
    <n v="1189369"/>
    <n v="10"/>
    <n v="8"/>
    <n v="7"/>
    <x v="1"/>
    <x v="4"/>
  </r>
  <r>
    <n v="110"/>
    <n v="72"/>
    <n v="47"/>
    <n v="5"/>
    <n v="406005"/>
    <d v="2023-09-28T00:00:00"/>
    <n v="461"/>
    <n v="8"/>
    <n v="834123"/>
    <n v="5"/>
    <n v="4"/>
    <n v="5"/>
    <x v="1"/>
    <x v="4"/>
  </r>
  <r>
    <n v="259"/>
    <n v="73"/>
    <n v="37"/>
    <n v="3"/>
    <n v="407220"/>
    <d v="2024-07-09T00:00:00"/>
    <n v="176"/>
    <n v="5"/>
    <n v="543204"/>
    <n v="9"/>
    <n v="2"/>
    <n v="3"/>
    <x v="1"/>
    <x v="2"/>
  </r>
  <r>
    <n v="663"/>
    <n v="75"/>
    <n v="4"/>
    <n v="3"/>
    <n v="114246"/>
    <d v="2022-02-22T00:00:00"/>
    <n v="1044"/>
    <n v="3"/>
    <n v="114246"/>
    <n v="2"/>
    <n v="1"/>
    <n v="0"/>
    <x v="0"/>
    <x v="1"/>
  </r>
  <r>
    <n v="468"/>
    <n v="76"/>
    <n v="8"/>
    <n v="4"/>
    <n v="280096"/>
    <d v="2021-12-21T00:00:00"/>
    <n v="1107"/>
    <n v="4"/>
    <n v="280096"/>
    <n v="1"/>
    <n v="1"/>
    <n v="1"/>
    <x v="0"/>
    <x v="4"/>
  </r>
  <r>
    <n v="477"/>
    <n v="77"/>
    <n v="10"/>
    <n v="5"/>
    <n v="124575"/>
    <d v="2024-04-19T00:00:00"/>
    <n v="257"/>
    <n v="16"/>
    <n v="1707960"/>
    <n v="8"/>
    <n v="9"/>
    <n v="9"/>
    <x v="1"/>
    <x v="3"/>
  </r>
  <r>
    <n v="950"/>
    <n v="78"/>
    <n v="1"/>
    <n v="4"/>
    <n v="128176"/>
    <d v="2022-03-21T00:00:00"/>
    <n v="1017"/>
    <n v="8"/>
    <n v="256352"/>
    <n v="2"/>
    <n v="4"/>
    <n v="1"/>
    <x v="0"/>
    <x v="5"/>
  </r>
  <r>
    <n v="184"/>
    <n v="79"/>
    <n v="46"/>
    <n v="4"/>
    <n v="622272"/>
    <d v="2023-02-12T00:00:00"/>
    <n v="689"/>
    <n v="24"/>
    <n v="2691037"/>
    <n v="3"/>
    <n v="9"/>
    <n v="9"/>
    <x v="0"/>
    <x v="5"/>
  </r>
  <r>
    <n v="363"/>
    <n v="80"/>
    <n v="7"/>
    <n v="2"/>
    <n v="220012"/>
    <d v="2023-07-10T00:00:00"/>
    <n v="541"/>
    <n v="5"/>
    <n v="571530"/>
    <n v="4"/>
    <n v="2"/>
    <n v="3"/>
    <x v="0"/>
    <x v="5"/>
  </r>
  <r>
    <n v="971"/>
    <n v="81"/>
    <n v="32"/>
    <n v="1"/>
    <n v="144077"/>
    <d v="2024-06-20T00:00:00"/>
    <n v="195"/>
    <n v="10"/>
    <n v="1154885"/>
    <n v="9"/>
    <n v="6"/>
    <n v="7"/>
    <x v="1"/>
    <x v="6"/>
  </r>
  <r>
    <n v="728"/>
    <n v="83"/>
    <n v="12"/>
    <n v="2"/>
    <n v="117454"/>
    <d v="2024-06-17T00:00:00"/>
    <n v="198"/>
    <n v="14"/>
    <n v="940175"/>
    <n v="9"/>
    <n v="8"/>
    <n v="6"/>
    <x v="1"/>
    <x v="4"/>
  </r>
  <r>
    <n v="19"/>
    <n v="84"/>
    <n v="47"/>
    <n v="4"/>
    <n v="324804"/>
    <d v="2024-08-20T00:00:00"/>
    <n v="134"/>
    <n v="7"/>
    <n v="757035"/>
    <n v="10"/>
    <n v="4"/>
    <n v="5"/>
    <x v="1"/>
    <x v="4"/>
  </r>
  <r>
    <n v="563"/>
    <n v="85"/>
    <n v="26"/>
    <n v="1"/>
    <n v="138724"/>
    <d v="2022-04-13T00:00:00"/>
    <n v="994"/>
    <n v="4"/>
    <n v="465082"/>
    <n v="2"/>
    <n v="1"/>
    <n v="2"/>
    <x v="0"/>
    <x v="3"/>
  </r>
  <r>
    <n v="785"/>
    <n v="86"/>
    <n v="17"/>
    <n v="2"/>
    <n v="117386"/>
    <d v="2023-11-25T00:00:00"/>
    <n v="403"/>
    <n v="8"/>
    <n v="854345"/>
    <n v="6"/>
    <n v="4"/>
    <n v="5"/>
    <x v="1"/>
    <x v="2"/>
  </r>
  <r>
    <n v="566"/>
    <n v="87"/>
    <n v="8"/>
    <n v="3"/>
    <n v="210072"/>
    <d v="2024-08-25T00:00:00"/>
    <n v="129"/>
    <n v="20"/>
    <n v="2017605"/>
    <n v="10"/>
    <n v="9"/>
    <n v="9"/>
    <x v="1"/>
    <x v="5"/>
  </r>
  <r>
    <n v="453"/>
    <n v="88"/>
    <n v="41"/>
    <n v="3"/>
    <n v="112698"/>
    <d v="2021-06-17T00:00:00"/>
    <n v="1294"/>
    <n v="3"/>
    <n v="112698"/>
    <n v="1"/>
    <n v="1"/>
    <n v="0"/>
    <x v="0"/>
    <x v="0"/>
  </r>
  <r>
    <n v="222"/>
    <n v="89"/>
    <n v="44"/>
    <n v="3"/>
    <n v="414294"/>
    <d v="2024-06-12T00:00:00"/>
    <n v="203"/>
    <n v="12"/>
    <n v="993021"/>
    <n v="9"/>
    <n v="7"/>
    <n v="6"/>
    <x v="1"/>
    <x v="5"/>
  </r>
  <r>
    <n v="208"/>
    <n v="90"/>
    <n v="36"/>
    <n v="2"/>
    <n v="320670"/>
    <d v="2022-11-09T00:00:00"/>
    <n v="784"/>
    <n v="3"/>
    <n v="464747"/>
    <n v="3"/>
    <n v="1"/>
    <n v="2"/>
    <x v="0"/>
    <x v="3"/>
  </r>
  <r>
    <n v="422"/>
    <n v="91"/>
    <n v="47"/>
    <n v="1"/>
    <n v="81201"/>
    <d v="2024-03-19T00:00:00"/>
    <n v="288"/>
    <n v="11"/>
    <n v="718226"/>
    <n v="7"/>
    <n v="7"/>
    <n v="4"/>
    <x v="1"/>
    <x v="0"/>
  </r>
  <r>
    <n v="335"/>
    <n v="92"/>
    <n v="3"/>
    <n v="5"/>
    <n v="443935"/>
    <d v="2024-09-04T00:00:00"/>
    <n v="119"/>
    <n v="5"/>
    <n v="443935"/>
    <n v="10"/>
    <n v="2"/>
    <n v="2"/>
    <x v="1"/>
    <x v="5"/>
  </r>
  <r>
    <n v="395"/>
    <n v="93"/>
    <n v="2"/>
    <n v="3"/>
    <n v="415830"/>
    <d v="2024-05-07T00:00:00"/>
    <n v="239"/>
    <n v="8"/>
    <n v="901895"/>
    <n v="8"/>
    <n v="4"/>
    <n v="6"/>
    <x v="1"/>
    <x v="0"/>
  </r>
  <r>
    <n v="225"/>
    <n v="94"/>
    <n v="24"/>
    <n v="2"/>
    <n v="320622"/>
    <d v="2023-11-13T00:00:00"/>
    <n v="415"/>
    <n v="5"/>
    <n v="748740"/>
    <n v="6"/>
    <n v="2"/>
    <n v="4"/>
    <x v="1"/>
    <x v="5"/>
  </r>
  <r>
    <n v="1106"/>
    <n v="95"/>
    <n v="2"/>
    <n v="5"/>
    <n v="693050"/>
    <d v="2024-06-17T00:00:00"/>
    <n v="198"/>
    <n v="10"/>
    <n v="1255635"/>
    <n v="9"/>
    <n v="6"/>
    <n v="8"/>
    <x v="1"/>
    <x v="6"/>
  </r>
  <r>
    <n v="148"/>
    <n v="96"/>
    <n v="44"/>
    <n v="5"/>
    <n v="690490"/>
    <d v="2024-09-15T00:00:00"/>
    <n v="108"/>
    <n v="13"/>
    <n v="1215386"/>
    <n v="10"/>
    <n v="8"/>
    <n v="8"/>
    <x v="1"/>
    <x v="0"/>
  </r>
  <r>
    <n v="809"/>
    <n v="97"/>
    <n v="1"/>
    <n v="1"/>
    <n v="32044"/>
    <d v="2024-03-29T00:00:00"/>
    <n v="278"/>
    <n v="7"/>
    <n v="509570"/>
    <n v="7"/>
    <n v="4"/>
    <n v="3"/>
    <x v="1"/>
    <x v="6"/>
  </r>
  <r>
    <n v="844"/>
    <n v="100"/>
    <n v="30"/>
    <n v="4"/>
    <n v="417432"/>
    <d v="2024-03-23T00:00:00"/>
    <n v="284"/>
    <n v="9"/>
    <n v="861367"/>
    <n v="7"/>
    <n v="5"/>
    <n v="5"/>
    <x v="1"/>
    <x v="5"/>
  </r>
  <r>
    <n v="748"/>
    <n v="101"/>
    <n v="17"/>
    <n v="1"/>
    <n v="58693"/>
    <d v="2021-06-04T00:00:00"/>
    <n v="1307"/>
    <n v="1"/>
    <n v="58693"/>
    <n v="1"/>
    <n v="0"/>
    <n v="0"/>
    <x v="0"/>
    <x v="3"/>
  </r>
  <r>
    <n v="898"/>
    <n v="102"/>
    <n v="37"/>
    <n v="5"/>
    <n v="678700"/>
    <d v="2024-08-23T00:00:00"/>
    <n v="131"/>
    <n v="10"/>
    <n v="1354898"/>
    <n v="10"/>
    <n v="6"/>
    <n v="8"/>
    <x v="1"/>
    <x v="5"/>
  </r>
  <r>
    <n v="8"/>
    <n v="103"/>
    <n v="19"/>
    <n v="3"/>
    <n v="337224"/>
    <d v="2022-08-08T00:00:00"/>
    <n v="877"/>
    <n v="13"/>
    <n v="1205448"/>
    <n v="2"/>
    <n v="8"/>
    <n v="8"/>
    <x v="0"/>
    <x v="3"/>
  </r>
  <r>
    <n v="471"/>
    <n v="104"/>
    <n v="41"/>
    <n v="2"/>
    <n v="75132"/>
    <d v="2024-05-03T00:00:00"/>
    <n v="243"/>
    <n v="21"/>
    <n v="1428776"/>
    <n v="8"/>
    <n v="9"/>
    <n v="8"/>
    <x v="1"/>
    <x v="4"/>
  </r>
  <r>
    <n v="86"/>
    <n v="105"/>
    <n v="22"/>
    <n v="1"/>
    <n v="65960"/>
    <d v="2023-07-11T00:00:00"/>
    <n v="540"/>
    <n v="6"/>
    <n v="347155"/>
    <n v="4"/>
    <n v="3"/>
    <n v="1"/>
    <x v="0"/>
    <x v="6"/>
  </r>
  <r>
    <n v="705"/>
    <n v="106"/>
    <n v="35"/>
    <n v="4"/>
    <n v="224956"/>
    <d v="2024-08-17T00:00:00"/>
    <n v="137"/>
    <n v="9"/>
    <n v="600136"/>
    <n v="10"/>
    <n v="5"/>
    <n v="3"/>
    <x v="1"/>
    <x v="6"/>
  </r>
  <r>
    <n v="137"/>
    <n v="107"/>
    <n v="38"/>
    <n v="2"/>
    <n v="242610"/>
    <d v="2023-03-27T00:00:00"/>
    <n v="646"/>
    <n v="2"/>
    <n v="242610"/>
    <n v="4"/>
    <n v="0"/>
    <n v="1"/>
    <x v="0"/>
    <x v="6"/>
  </r>
  <r>
    <n v="1171"/>
    <n v="108"/>
    <n v="45"/>
    <n v="2"/>
    <n v="171200"/>
    <d v="2024-06-07T00:00:00"/>
    <n v="208"/>
    <n v="7"/>
    <n v="442735"/>
    <n v="9"/>
    <n v="4"/>
    <n v="2"/>
    <x v="1"/>
    <x v="3"/>
  </r>
  <r>
    <n v="492"/>
    <n v="109"/>
    <n v="27"/>
    <n v="4"/>
    <n v="317060"/>
    <d v="2023-11-24T00:00:00"/>
    <n v="404"/>
    <n v="9"/>
    <n v="745060"/>
    <n v="6"/>
    <n v="5"/>
    <n v="4"/>
    <x v="1"/>
    <x v="5"/>
  </r>
  <r>
    <n v="823"/>
    <n v="110"/>
    <n v="33"/>
    <n v="4"/>
    <n v="570824"/>
    <d v="2022-11-25T00:00:00"/>
    <n v="768"/>
    <n v="4"/>
    <n v="570824"/>
    <n v="3"/>
    <n v="1"/>
    <n v="3"/>
    <x v="0"/>
    <x v="3"/>
  </r>
  <r>
    <n v="893"/>
    <n v="111"/>
    <n v="17"/>
    <n v="4"/>
    <n v="234772"/>
    <d v="2024-07-13T00:00:00"/>
    <n v="172"/>
    <n v="9"/>
    <n v="778702"/>
    <n v="9"/>
    <n v="5"/>
    <n v="5"/>
    <x v="1"/>
    <x v="4"/>
  </r>
  <r>
    <n v="243"/>
    <n v="112"/>
    <n v="28"/>
    <n v="1"/>
    <n v="91117"/>
    <d v="2024-08-31T00:00:00"/>
    <n v="123"/>
    <n v="3"/>
    <n v="235907"/>
    <n v="10"/>
    <n v="1"/>
    <n v="1"/>
    <x v="1"/>
    <x v="1"/>
  </r>
  <r>
    <n v="686"/>
    <n v="113"/>
    <n v="12"/>
    <n v="5"/>
    <n v="293635"/>
    <d v="2021-05-20T00:00:00"/>
    <n v="1322"/>
    <n v="8"/>
    <n v="709465"/>
    <n v="1"/>
    <n v="4"/>
    <n v="4"/>
    <x v="0"/>
    <x v="1"/>
  </r>
  <r>
    <n v="828"/>
    <n v="114"/>
    <n v="24"/>
    <n v="1"/>
    <n v="160311"/>
    <d v="2024-06-01T00:00:00"/>
    <n v="214"/>
    <n v="5"/>
    <n v="747247"/>
    <n v="8"/>
    <n v="2"/>
    <n v="4"/>
    <x v="1"/>
    <x v="0"/>
  </r>
  <r>
    <n v="608"/>
    <n v="115"/>
    <n v="43"/>
    <n v="3"/>
    <n v="291639"/>
    <d v="2023-11-30T00:00:00"/>
    <n v="398"/>
    <n v="18"/>
    <n v="1830982"/>
    <n v="6"/>
    <n v="9"/>
    <n v="9"/>
    <x v="1"/>
    <x v="0"/>
  </r>
  <r>
    <n v="1090"/>
    <n v="116"/>
    <n v="10"/>
    <n v="3"/>
    <n v="74745"/>
    <d v="2023-03-16T00:00:00"/>
    <n v="657"/>
    <n v="7"/>
    <n v="429893"/>
    <n v="4"/>
    <n v="4"/>
    <n v="2"/>
    <x v="0"/>
    <x v="0"/>
  </r>
  <r>
    <n v="928"/>
    <n v="117"/>
    <n v="6"/>
    <n v="4"/>
    <n v="654140"/>
    <d v="2022-09-23T00:00:00"/>
    <n v="831"/>
    <n v="4"/>
    <n v="654140"/>
    <n v="2"/>
    <n v="1"/>
    <n v="4"/>
    <x v="0"/>
    <x v="0"/>
  </r>
  <r>
    <n v="775"/>
    <n v="118"/>
    <n v="5"/>
    <n v="5"/>
    <n v="685165"/>
    <d v="2024-08-10T00:00:00"/>
    <n v="144"/>
    <n v="14"/>
    <n v="1388761"/>
    <n v="10"/>
    <n v="8"/>
    <n v="8"/>
    <x v="1"/>
    <x v="6"/>
  </r>
  <r>
    <n v="935"/>
    <n v="119"/>
    <n v="1"/>
    <n v="5"/>
    <n v="160220"/>
    <d v="2023-02-05T00:00:00"/>
    <n v="696"/>
    <n v="10"/>
    <n v="678147"/>
    <n v="3"/>
    <n v="6"/>
    <n v="4"/>
    <x v="0"/>
    <x v="5"/>
  </r>
  <r>
    <n v="975"/>
    <n v="120"/>
    <n v="21"/>
    <n v="5"/>
    <n v="572815"/>
    <d v="2024-08-13T00:00:00"/>
    <n v="141"/>
    <n v="13"/>
    <n v="1069666"/>
    <n v="10"/>
    <n v="8"/>
    <n v="7"/>
    <x v="1"/>
    <x v="5"/>
  </r>
  <r>
    <n v="966"/>
    <n v="121"/>
    <n v="41"/>
    <n v="4"/>
    <n v="150264"/>
    <d v="2022-10-27T00:00:00"/>
    <n v="797"/>
    <n v="5"/>
    <n v="182308"/>
    <n v="3"/>
    <n v="2"/>
    <n v="1"/>
    <x v="0"/>
    <x v="4"/>
  </r>
  <r>
    <n v="359"/>
    <n v="122"/>
    <n v="19"/>
    <n v="3"/>
    <n v="337224"/>
    <d v="2022-10-08T00:00:00"/>
    <n v="816"/>
    <n v="6"/>
    <n v="765342"/>
    <n v="3"/>
    <n v="3"/>
    <n v="5"/>
    <x v="0"/>
    <x v="3"/>
  </r>
  <r>
    <n v="837"/>
    <n v="123"/>
    <n v="42"/>
    <n v="1"/>
    <n v="142960"/>
    <d v="2021-11-19T00:00:00"/>
    <n v="1139"/>
    <n v="1"/>
    <n v="142960"/>
    <n v="1"/>
    <n v="0"/>
    <n v="0"/>
    <x v="0"/>
    <x v="3"/>
  </r>
  <r>
    <n v="1020"/>
    <n v="124"/>
    <n v="37"/>
    <n v="5"/>
    <n v="678700"/>
    <d v="2022-03-15T00:00:00"/>
    <n v="1023"/>
    <n v="5"/>
    <n v="678700"/>
    <n v="2"/>
    <n v="2"/>
    <n v="4"/>
    <x v="0"/>
    <x v="4"/>
  </r>
  <r>
    <n v="1056"/>
    <n v="125"/>
    <n v="5"/>
    <n v="3"/>
    <n v="411099"/>
    <d v="2023-05-31T00:00:00"/>
    <n v="581"/>
    <n v="6"/>
    <n v="677460"/>
    <n v="4"/>
    <n v="3"/>
    <n v="4"/>
    <x v="0"/>
    <x v="6"/>
  </r>
  <r>
    <n v="318"/>
    <n v="126"/>
    <n v="6"/>
    <n v="4"/>
    <n v="654140"/>
    <d v="2021-08-26T00:00:00"/>
    <n v="1224"/>
    <n v="4"/>
    <n v="654140"/>
    <n v="1"/>
    <n v="1"/>
    <n v="4"/>
    <x v="0"/>
    <x v="6"/>
  </r>
  <r>
    <n v="1084"/>
    <n v="127"/>
    <n v="34"/>
    <n v="3"/>
    <n v="259845"/>
    <d v="2022-11-15T00:00:00"/>
    <n v="778"/>
    <n v="3"/>
    <n v="259845"/>
    <n v="3"/>
    <n v="1"/>
    <n v="1"/>
    <x v="0"/>
    <x v="1"/>
  </r>
  <r>
    <n v="1031"/>
    <n v="128"/>
    <n v="15"/>
    <n v="3"/>
    <n v="473184"/>
    <d v="2022-09-08T00:00:00"/>
    <n v="846"/>
    <n v="14"/>
    <n v="1343101"/>
    <n v="2"/>
    <n v="8"/>
    <n v="8"/>
    <x v="0"/>
    <x v="2"/>
  </r>
  <r>
    <n v="167"/>
    <n v="129"/>
    <n v="16"/>
    <n v="4"/>
    <n v="179808"/>
    <d v="2024-05-01T00:00:00"/>
    <n v="245"/>
    <n v="11"/>
    <n v="1201495"/>
    <n v="8"/>
    <n v="7"/>
    <n v="7"/>
    <x v="1"/>
    <x v="1"/>
  </r>
  <r>
    <n v="819"/>
    <n v="130"/>
    <n v="20"/>
    <n v="5"/>
    <n v="740600"/>
    <d v="2022-12-07T00:00:00"/>
    <n v="756"/>
    <n v="9"/>
    <n v="1390368"/>
    <n v="3"/>
    <n v="5"/>
    <n v="8"/>
    <x v="0"/>
    <x v="6"/>
  </r>
  <r>
    <n v="1074"/>
    <n v="131"/>
    <n v="11"/>
    <n v="1"/>
    <n v="101454"/>
    <d v="2022-08-05T00:00:00"/>
    <n v="880"/>
    <n v="8"/>
    <n v="434553"/>
    <n v="2"/>
    <n v="4"/>
    <n v="2"/>
    <x v="0"/>
    <x v="6"/>
  </r>
  <r>
    <n v="20"/>
    <n v="132"/>
    <n v="46"/>
    <n v="2"/>
    <n v="311136"/>
    <d v="2021-01-29T00:00:00"/>
    <n v="1433"/>
    <n v="2"/>
    <n v="311136"/>
    <n v="1"/>
    <n v="0"/>
    <n v="1"/>
    <x v="0"/>
    <x v="3"/>
  </r>
  <r>
    <n v="472"/>
    <n v="133"/>
    <n v="21"/>
    <n v="1"/>
    <n v="114563"/>
    <d v="2021-06-28T00:00:00"/>
    <n v="1283"/>
    <n v="2"/>
    <n v="251596"/>
    <n v="1"/>
    <n v="0"/>
    <n v="1"/>
    <x v="0"/>
    <x v="2"/>
  </r>
  <r>
    <n v="814"/>
    <n v="134"/>
    <n v="35"/>
    <n v="4"/>
    <n v="224956"/>
    <d v="2024-03-02T00:00:00"/>
    <n v="305"/>
    <n v="18"/>
    <n v="2132578"/>
    <n v="7"/>
    <n v="9"/>
    <n v="9"/>
    <x v="1"/>
    <x v="3"/>
  </r>
  <r>
    <n v="218"/>
    <n v="135"/>
    <n v="43"/>
    <n v="4"/>
    <n v="388852"/>
    <d v="2023-12-17T00:00:00"/>
    <n v="381"/>
    <n v="11"/>
    <n v="1177848"/>
    <n v="6"/>
    <n v="7"/>
    <n v="7"/>
    <x v="1"/>
    <x v="0"/>
  </r>
  <r>
    <n v="588"/>
    <n v="136"/>
    <n v="30"/>
    <n v="1"/>
    <n v="104358"/>
    <d v="2021-07-24T00:00:00"/>
    <n v="1257"/>
    <n v="1"/>
    <n v="104358"/>
    <n v="1"/>
    <n v="0"/>
    <n v="0"/>
    <x v="0"/>
    <x v="6"/>
  </r>
  <r>
    <n v="1107"/>
    <n v="137"/>
    <n v="39"/>
    <n v="5"/>
    <n v="267070"/>
    <d v="2024-06-08T00:00:00"/>
    <n v="207"/>
    <n v="11"/>
    <n v="939477"/>
    <n v="9"/>
    <n v="7"/>
    <n v="6"/>
    <x v="1"/>
    <x v="4"/>
  </r>
  <r>
    <n v="151"/>
    <n v="138"/>
    <n v="10"/>
    <n v="4"/>
    <n v="99660"/>
    <d v="2024-07-22T00:00:00"/>
    <n v="163"/>
    <n v="12"/>
    <n v="830072"/>
    <n v="9"/>
    <n v="7"/>
    <n v="5"/>
    <x v="1"/>
    <x v="5"/>
  </r>
  <r>
    <n v="134"/>
    <n v="139"/>
    <n v="3"/>
    <n v="1"/>
    <n v="88787"/>
    <d v="2022-07-29T00:00:00"/>
    <n v="887"/>
    <n v="6"/>
    <n v="218547"/>
    <n v="2"/>
    <n v="3"/>
    <n v="1"/>
    <x v="0"/>
    <x v="2"/>
  </r>
  <r>
    <n v="18"/>
    <n v="140"/>
    <n v="13"/>
    <n v="1"/>
    <n v="72395"/>
    <d v="2022-11-09T00:00:00"/>
    <n v="784"/>
    <n v="6"/>
    <n v="594154"/>
    <n v="3"/>
    <n v="3"/>
    <n v="3"/>
    <x v="0"/>
    <x v="1"/>
  </r>
  <r>
    <n v="548"/>
    <n v="141"/>
    <n v="14"/>
    <n v="2"/>
    <n v="324884"/>
    <d v="2024-03-26T00:00:00"/>
    <n v="281"/>
    <n v="7"/>
    <n v="1113524"/>
    <n v="7"/>
    <n v="4"/>
    <n v="7"/>
    <x v="1"/>
    <x v="5"/>
  </r>
  <r>
    <n v="483"/>
    <n v="142"/>
    <n v="26"/>
    <n v="2"/>
    <n v="277448"/>
    <d v="2024-06-20T00:00:00"/>
    <n v="195"/>
    <n v="6"/>
    <n v="534654"/>
    <n v="9"/>
    <n v="3"/>
    <n v="3"/>
    <x v="1"/>
    <x v="0"/>
  </r>
  <r>
    <n v="215"/>
    <n v="143"/>
    <n v="46"/>
    <n v="1"/>
    <n v="155568"/>
    <d v="2024-03-28T00:00:00"/>
    <n v="279"/>
    <n v="6"/>
    <n v="285328"/>
    <n v="7"/>
    <n v="3"/>
    <n v="1"/>
    <x v="1"/>
    <x v="6"/>
  </r>
  <r>
    <n v="883"/>
    <n v="144"/>
    <n v="29"/>
    <n v="2"/>
    <n v="217572"/>
    <d v="2024-03-16T00:00:00"/>
    <n v="291"/>
    <n v="10"/>
    <n v="1320277"/>
    <n v="7"/>
    <n v="6"/>
    <n v="8"/>
    <x v="1"/>
    <x v="2"/>
  </r>
  <r>
    <n v="948"/>
    <n v="145"/>
    <n v="18"/>
    <n v="2"/>
    <n v="156464"/>
    <d v="2023-06-17T00:00:00"/>
    <n v="564"/>
    <n v="2"/>
    <n v="156464"/>
    <n v="4"/>
    <n v="0"/>
    <n v="0"/>
    <x v="0"/>
    <x v="2"/>
  </r>
  <r>
    <n v="298"/>
    <n v="146"/>
    <n v="45"/>
    <n v="1"/>
    <n v="85600"/>
    <d v="2024-09-10T00:00:00"/>
    <n v="113"/>
    <n v="2"/>
    <n v="111552"/>
    <n v="10"/>
    <n v="0"/>
    <n v="0"/>
    <x v="1"/>
    <x v="6"/>
  </r>
  <r>
    <n v="659"/>
    <n v="147"/>
    <n v="28"/>
    <n v="1"/>
    <n v="91117"/>
    <d v="2023-12-07T00:00:00"/>
    <n v="391"/>
    <n v="13"/>
    <n v="1130527"/>
    <n v="6"/>
    <n v="8"/>
    <n v="7"/>
    <x v="1"/>
    <x v="3"/>
  </r>
  <r>
    <n v="857"/>
    <n v="148"/>
    <n v="6"/>
    <n v="4"/>
    <n v="654140"/>
    <d v="2022-12-02T00:00:00"/>
    <n v="761"/>
    <n v="6"/>
    <n v="729272"/>
    <n v="3"/>
    <n v="3"/>
    <n v="4"/>
    <x v="0"/>
    <x v="4"/>
  </r>
  <r>
    <n v="175"/>
    <n v="150"/>
    <n v="48"/>
    <n v="4"/>
    <n v="217228"/>
    <d v="2024-03-25T00:00:00"/>
    <n v="282"/>
    <n v="8"/>
    <n v="652372"/>
    <n v="7"/>
    <n v="4"/>
    <n v="4"/>
    <x v="1"/>
    <x v="3"/>
  </r>
  <r>
    <n v="451"/>
    <n v="151"/>
    <n v="43"/>
    <n v="5"/>
    <n v="486065"/>
    <d v="2023-09-11T00:00:00"/>
    <n v="478"/>
    <n v="9"/>
    <n v="711021"/>
    <n v="5"/>
    <n v="5"/>
    <n v="4"/>
    <x v="1"/>
    <x v="6"/>
  </r>
  <r>
    <n v="985"/>
    <n v="152"/>
    <n v="17"/>
    <n v="5"/>
    <n v="293465"/>
    <d v="2023-01-22T00:00:00"/>
    <n v="710"/>
    <n v="8"/>
    <n v="486255"/>
    <n v="3"/>
    <n v="4"/>
    <n v="2"/>
    <x v="0"/>
    <x v="5"/>
  </r>
  <r>
    <n v="61"/>
    <n v="153"/>
    <n v="30"/>
    <n v="5"/>
    <n v="521790"/>
    <d v="2023-05-19T00:00:00"/>
    <n v="593"/>
    <n v="7"/>
    <n v="667015"/>
    <n v="4"/>
    <n v="4"/>
    <n v="4"/>
    <x v="0"/>
    <x v="3"/>
  </r>
  <r>
    <n v="166"/>
    <n v="154"/>
    <n v="31"/>
    <n v="1"/>
    <n v="82453"/>
    <d v="2023-01-10T00:00:00"/>
    <n v="722"/>
    <n v="1"/>
    <n v="82453"/>
    <n v="3"/>
    <n v="0"/>
    <n v="0"/>
    <x v="0"/>
    <x v="2"/>
  </r>
  <r>
    <n v="74"/>
    <n v="155"/>
    <n v="10"/>
    <n v="5"/>
    <n v="124575"/>
    <d v="2022-03-29T00:00:00"/>
    <n v="1009"/>
    <n v="5"/>
    <n v="124575"/>
    <n v="2"/>
    <n v="2"/>
    <n v="0"/>
    <x v="0"/>
    <x v="3"/>
  </r>
  <r>
    <n v="183"/>
    <n v="156"/>
    <n v="16"/>
    <n v="3"/>
    <n v="134856"/>
    <d v="2024-09-10T00:00:00"/>
    <n v="113"/>
    <n v="7"/>
    <n v="493258"/>
    <n v="10"/>
    <n v="4"/>
    <n v="2"/>
    <x v="1"/>
    <x v="1"/>
  </r>
  <r>
    <n v="1042"/>
    <n v="157"/>
    <n v="34"/>
    <n v="1"/>
    <n v="86615"/>
    <d v="2022-10-16T00:00:00"/>
    <n v="808"/>
    <n v="1"/>
    <n v="86615"/>
    <n v="3"/>
    <n v="0"/>
    <n v="0"/>
    <x v="0"/>
    <x v="6"/>
  </r>
  <r>
    <n v="32"/>
    <n v="158"/>
    <n v="11"/>
    <n v="4"/>
    <n v="405816"/>
    <d v="2023-10-27T00:00:00"/>
    <n v="432"/>
    <n v="10"/>
    <n v="1045248"/>
    <n v="5"/>
    <n v="6"/>
    <n v="7"/>
    <x v="1"/>
    <x v="5"/>
  </r>
  <r>
    <n v="320"/>
    <n v="159"/>
    <n v="43"/>
    <n v="2"/>
    <n v="194426"/>
    <d v="2021-09-02T00:00:00"/>
    <n v="1217"/>
    <n v="2"/>
    <n v="194426"/>
    <n v="1"/>
    <n v="0"/>
    <n v="1"/>
    <x v="0"/>
    <x v="4"/>
  </r>
  <r>
    <n v="557"/>
    <n v="160"/>
    <n v="9"/>
    <n v="1"/>
    <n v="40559"/>
    <d v="2023-02-25T00:00:00"/>
    <n v="676"/>
    <n v="1"/>
    <n v="40559"/>
    <n v="3"/>
    <n v="0"/>
    <n v="0"/>
    <x v="0"/>
    <x v="3"/>
  </r>
  <r>
    <n v="859"/>
    <n v="161"/>
    <n v="23"/>
    <n v="2"/>
    <n v="312946"/>
    <d v="2024-03-20T00:00:00"/>
    <n v="287"/>
    <n v="9"/>
    <n v="891543"/>
    <n v="7"/>
    <n v="5"/>
    <n v="6"/>
    <x v="1"/>
    <x v="0"/>
  </r>
  <r>
    <n v="712"/>
    <n v="162"/>
    <n v="2"/>
    <n v="4"/>
    <n v="554440"/>
    <d v="2021-08-31T00:00:00"/>
    <n v="1219"/>
    <n v="10"/>
    <n v="1183970"/>
    <n v="1"/>
    <n v="6"/>
    <n v="7"/>
    <x v="0"/>
    <x v="2"/>
  </r>
  <r>
    <n v="737"/>
    <n v="163"/>
    <n v="32"/>
    <n v="4"/>
    <n v="576308"/>
    <d v="2022-11-04T00:00:00"/>
    <n v="789"/>
    <n v="4"/>
    <n v="576308"/>
    <n v="3"/>
    <n v="1"/>
    <n v="3"/>
    <x v="0"/>
    <x v="6"/>
  </r>
  <r>
    <n v="79"/>
    <n v="164"/>
    <n v="45"/>
    <n v="4"/>
    <n v="342400"/>
    <d v="2023-04-17T00:00:00"/>
    <n v="625"/>
    <n v="6"/>
    <n v="618596"/>
    <n v="4"/>
    <n v="3"/>
    <n v="3"/>
    <x v="0"/>
    <x v="0"/>
  </r>
  <r>
    <n v="989"/>
    <n v="165"/>
    <n v="47"/>
    <n v="1"/>
    <n v="81201"/>
    <d v="2024-09-10T00:00:00"/>
    <n v="113"/>
    <n v="3"/>
    <n v="358421"/>
    <n v="10"/>
    <n v="1"/>
    <n v="1"/>
    <x v="1"/>
    <x v="2"/>
  </r>
  <r>
    <n v="268"/>
    <n v="166"/>
    <n v="19"/>
    <n v="3"/>
    <n v="337224"/>
    <d v="2024-01-26T00:00:00"/>
    <n v="341"/>
    <n v="12"/>
    <n v="1352518"/>
    <n v="7"/>
    <n v="7"/>
    <n v="8"/>
    <x v="1"/>
    <x v="4"/>
  </r>
  <r>
    <n v="1018"/>
    <n v="167"/>
    <n v="24"/>
    <n v="4"/>
    <n v="641244"/>
    <d v="2024-07-20T00:00:00"/>
    <n v="165"/>
    <n v="13"/>
    <n v="1321984"/>
    <n v="9"/>
    <n v="8"/>
    <n v="8"/>
    <x v="1"/>
    <x v="3"/>
  </r>
  <r>
    <n v="342"/>
    <n v="168"/>
    <n v="6"/>
    <n v="5"/>
    <n v="817675"/>
    <d v="2023-07-25T00:00:00"/>
    <n v="526"/>
    <n v="9"/>
    <n v="1164135"/>
    <n v="5"/>
    <n v="5"/>
    <n v="7"/>
    <x v="1"/>
    <x v="0"/>
  </r>
  <r>
    <n v="1170"/>
    <n v="169"/>
    <n v="34"/>
    <n v="4"/>
    <n v="346460"/>
    <d v="2023-12-11T00:00:00"/>
    <n v="387"/>
    <n v="4"/>
    <n v="346460"/>
    <n v="6"/>
    <n v="1"/>
    <n v="1"/>
    <x v="1"/>
    <x v="3"/>
  </r>
  <r>
    <n v="627"/>
    <n v="170"/>
    <n v="36"/>
    <n v="5"/>
    <n v="801675"/>
    <d v="2024-05-13T00:00:00"/>
    <n v="233"/>
    <n v="15"/>
    <n v="2035016"/>
    <n v="8"/>
    <n v="9"/>
    <n v="9"/>
    <x v="1"/>
    <x v="6"/>
  </r>
  <r>
    <n v="170"/>
    <n v="171"/>
    <n v="40"/>
    <n v="4"/>
    <n v="103808"/>
    <d v="2022-11-06T00:00:00"/>
    <n v="787"/>
    <n v="4"/>
    <n v="103808"/>
    <n v="3"/>
    <n v="1"/>
    <n v="0"/>
    <x v="0"/>
    <x v="4"/>
  </r>
  <r>
    <n v="1049"/>
    <n v="173"/>
    <n v="6"/>
    <n v="4"/>
    <n v="654140"/>
    <d v="2024-03-16T00:00:00"/>
    <n v="291"/>
    <n v="7"/>
    <n v="888836"/>
    <n v="7"/>
    <n v="4"/>
    <n v="6"/>
    <x v="1"/>
    <x v="2"/>
  </r>
  <r>
    <n v="972"/>
    <n v="174"/>
    <n v="41"/>
    <n v="1"/>
    <n v="37566"/>
    <d v="2021-05-03T00:00:00"/>
    <n v="1339"/>
    <n v="1"/>
    <n v="37566"/>
    <n v="1"/>
    <n v="0"/>
    <n v="0"/>
    <x v="0"/>
    <x v="2"/>
  </r>
  <r>
    <n v="144"/>
    <n v="175"/>
    <n v="39"/>
    <n v="5"/>
    <n v="267070"/>
    <d v="2024-05-04T00:00:00"/>
    <n v="242"/>
    <n v="10"/>
    <n v="1047625"/>
    <n v="8"/>
    <n v="6"/>
    <n v="7"/>
    <x v="1"/>
    <x v="6"/>
  </r>
  <r>
    <n v="951"/>
    <n v="176"/>
    <n v="27"/>
    <n v="3"/>
    <n v="237795"/>
    <d v="2023-10-18T00:00:00"/>
    <n v="441"/>
    <n v="7"/>
    <n v="755626"/>
    <n v="5"/>
    <n v="4"/>
    <n v="4"/>
    <x v="1"/>
    <x v="6"/>
  </r>
  <r>
    <n v="52"/>
    <n v="177"/>
    <n v="45"/>
    <n v="1"/>
    <n v="85600"/>
    <d v="2024-01-14T00:00:00"/>
    <n v="353"/>
    <n v="2"/>
    <n v="139014"/>
    <n v="6"/>
    <n v="0"/>
    <n v="0"/>
    <x v="1"/>
    <x v="1"/>
  </r>
  <r>
    <n v="427"/>
    <n v="178"/>
    <n v="21"/>
    <n v="2"/>
    <n v="229126"/>
    <d v="2024-07-26T00:00:00"/>
    <n v="159"/>
    <n v="11"/>
    <n v="1188736"/>
    <n v="10"/>
    <n v="7"/>
    <n v="7"/>
    <x v="1"/>
    <x v="1"/>
  </r>
  <r>
    <n v="221"/>
    <n v="179"/>
    <n v="23"/>
    <n v="4"/>
    <n v="625892"/>
    <d v="2024-06-18T00:00:00"/>
    <n v="197"/>
    <n v="10"/>
    <n v="1468161"/>
    <n v="9"/>
    <n v="6"/>
    <n v="8"/>
    <x v="1"/>
    <x v="3"/>
  </r>
  <r>
    <n v="504"/>
    <n v="180"/>
    <n v="23"/>
    <n v="2"/>
    <n v="312946"/>
    <d v="2022-06-14T00:00:00"/>
    <n v="932"/>
    <n v="13"/>
    <n v="1465097"/>
    <n v="2"/>
    <n v="8"/>
    <n v="8"/>
    <x v="0"/>
    <x v="2"/>
  </r>
  <r>
    <n v="772"/>
    <n v="181"/>
    <n v="23"/>
    <n v="4"/>
    <n v="625892"/>
    <d v="2023-09-15T00:00:00"/>
    <n v="474"/>
    <n v="4"/>
    <n v="625892"/>
    <n v="5"/>
    <n v="1"/>
    <n v="3"/>
    <x v="1"/>
    <x v="2"/>
  </r>
  <r>
    <n v="900"/>
    <n v="182"/>
    <n v="21"/>
    <n v="5"/>
    <n v="572815"/>
    <d v="2023-09-26T00:00:00"/>
    <n v="463"/>
    <n v="7"/>
    <n v="897699"/>
    <n v="5"/>
    <n v="4"/>
    <n v="6"/>
    <x v="1"/>
    <x v="2"/>
  </r>
  <r>
    <n v="973"/>
    <n v="183"/>
    <n v="42"/>
    <n v="2"/>
    <n v="285920"/>
    <d v="2024-01-04T00:00:00"/>
    <n v="363"/>
    <n v="6"/>
    <n v="927260"/>
    <n v="6"/>
    <n v="3"/>
    <n v="6"/>
    <x v="1"/>
    <x v="6"/>
  </r>
  <r>
    <n v="745"/>
    <n v="184"/>
    <n v="20"/>
    <n v="4"/>
    <n v="592480"/>
    <d v="2024-02-04T00:00:00"/>
    <n v="332"/>
    <n v="15"/>
    <n v="1936256"/>
    <n v="7"/>
    <n v="9"/>
    <n v="9"/>
    <x v="1"/>
    <x v="2"/>
  </r>
  <r>
    <n v="895"/>
    <n v="185"/>
    <n v="24"/>
    <n v="5"/>
    <n v="801555"/>
    <d v="2024-02-16T00:00:00"/>
    <n v="320"/>
    <n v="15"/>
    <n v="1622730"/>
    <n v="7"/>
    <n v="9"/>
    <n v="9"/>
    <x v="1"/>
    <x v="0"/>
  </r>
  <r>
    <n v="1141"/>
    <n v="186"/>
    <n v="6"/>
    <n v="5"/>
    <n v="817675"/>
    <d v="2023-02-26T00:00:00"/>
    <n v="675"/>
    <n v="5"/>
    <n v="817675"/>
    <n v="3"/>
    <n v="2"/>
    <n v="5"/>
    <x v="0"/>
    <x v="0"/>
  </r>
  <r>
    <n v="626"/>
    <n v="187"/>
    <n v="4"/>
    <n v="2"/>
    <n v="76164"/>
    <d v="2023-07-20T00:00:00"/>
    <n v="531"/>
    <n v="2"/>
    <n v="76164"/>
    <n v="4"/>
    <n v="0"/>
    <n v="0"/>
    <x v="0"/>
    <x v="0"/>
  </r>
  <r>
    <n v="306"/>
    <n v="188"/>
    <n v="35"/>
    <n v="2"/>
    <n v="112478"/>
    <d v="2023-08-23T00:00:00"/>
    <n v="497"/>
    <n v="10"/>
    <n v="741075"/>
    <n v="5"/>
    <n v="6"/>
    <n v="4"/>
    <x v="1"/>
    <x v="2"/>
  </r>
  <r>
    <n v="500"/>
    <n v="189"/>
    <n v="30"/>
    <n v="5"/>
    <n v="521790"/>
    <d v="2023-03-24T00:00:00"/>
    <n v="649"/>
    <n v="5"/>
    <n v="521790"/>
    <n v="4"/>
    <n v="2"/>
    <n v="3"/>
    <x v="0"/>
    <x v="4"/>
  </r>
  <r>
    <n v="818"/>
    <n v="190"/>
    <n v="36"/>
    <n v="5"/>
    <n v="801675"/>
    <d v="2023-09-18T00:00:00"/>
    <n v="471"/>
    <n v="8"/>
    <n v="1086045"/>
    <n v="5"/>
    <n v="4"/>
    <n v="7"/>
    <x v="1"/>
    <x v="0"/>
  </r>
  <r>
    <n v="867"/>
    <n v="191"/>
    <n v="40"/>
    <n v="3"/>
    <n v="77856"/>
    <d v="2023-10-06T00:00:00"/>
    <n v="453"/>
    <n v="12"/>
    <n v="1024276"/>
    <n v="5"/>
    <n v="7"/>
    <n v="7"/>
    <x v="1"/>
    <x v="0"/>
  </r>
  <r>
    <n v="197"/>
    <n v="192"/>
    <n v="26"/>
    <n v="4"/>
    <n v="554896"/>
    <d v="2024-04-20T00:00:00"/>
    <n v="256"/>
    <n v="13"/>
    <n v="950024"/>
    <n v="8"/>
    <n v="8"/>
    <n v="6"/>
    <x v="1"/>
    <x v="3"/>
  </r>
  <r>
    <n v="771"/>
    <n v="193"/>
    <n v="15"/>
    <n v="5"/>
    <n v="788640"/>
    <d v="2023-04-12T00:00:00"/>
    <n v="630"/>
    <n v="15"/>
    <n v="2373240"/>
    <n v="4"/>
    <n v="9"/>
    <n v="9"/>
    <x v="0"/>
    <x v="1"/>
  </r>
  <r>
    <n v="89"/>
    <n v="194"/>
    <n v="44"/>
    <n v="5"/>
    <n v="690490"/>
    <d v="2024-05-19T00:00:00"/>
    <n v="227"/>
    <n v="22"/>
    <n v="2863878"/>
    <n v="8"/>
    <n v="9"/>
    <n v="9"/>
    <x v="1"/>
    <x v="5"/>
  </r>
  <r>
    <n v="1080"/>
    <n v="195"/>
    <n v="33"/>
    <n v="1"/>
    <n v="142706"/>
    <d v="2022-10-09T00:00:00"/>
    <n v="815"/>
    <n v="6"/>
    <n v="960381"/>
    <n v="3"/>
    <n v="3"/>
    <n v="6"/>
    <x v="0"/>
    <x v="3"/>
  </r>
  <r>
    <n v="902"/>
    <n v="196"/>
    <n v="40"/>
    <n v="3"/>
    <n v="77856"/>
    <d v="2023-08-08T00:00:00"/>
    <n v="512"/>
    <n v="3"/>
    <n v="77856"/>
    <n v="5"/>
    <n v="1"/>
    <n v="0"/>
    <x v="1"/>
    <x v="2"/>
  </r>
  <r>
    <n v="481"/>
    <n v="197"/>
    <n v="42"/>
    <n v="4"/>
    <n v="571840"/>
    <d v="2024-03-17T00:00:00"/>
    <n v="290"/>
    <n v="5"/>
    <n v="603884"/>
    <n v="7"/>
    <n v="2"/>
    <n v="3"/>
    <x v="1"/>
    <x v="1"/>
  </r>
  <r>
    <n v="432"/>
    <n v="198"/>
    <n v="29"/>
    <n v="4"/>
    <n v="435144"/>
    <d v="2021-12-07T00:00:00"/>
    <n v="1121"/>
    <n v="4"/>
    <n v="435144"/>
    <n v="1"/>
    <n v="1"/>
    <n v="2"/>
    <x v="0"/>
    <x v="1"/>
  </r>
  <r>
    <n v="1077"/>
    <n v="199"/>
    <n v="43"/>
    <n v="3"/>
    <n v="291639"/>
    <d v="2024-09-13T00:00:00"/>
    <n v="110"/>
    <n v="22"/>
    <n v="2337128"/>
    <n v="10"/>
    <n v="9"/>
    <n v="9"/>
    <x v="1"/>
    <x v="5"/>
  </r>
  <r>
    <n v="938"/>
    <n v="200"/>
    <n v="25"/>
    <n v="2"/>
    <n v="189580"/>
    <d v="2022-06-23T00:00:00"/>
    <n v="923"/>
    <n v="2"/>
    <n v="189580"/>
    <n v="2"/>
    <n v="0"/>
    <n v="1"/>
    <x v="0"/>
    <x v="5"/>
  </r>
  <r>
    <n v="754"/>
    <n v="201"/>
    <n v="15"/>
    <n v="5"/>
    <n v="788640"/>
    <d v="2022-08-19T00:00:00"/>
    <n v="866"/>
    <n v="6"/>
    <n v="924380"/>
    <n v="2"/>
    <n v="3"/>
    <n v="6"/>
    <x v="0"/>
    <x v="6"/>
  </r>
  <r>
    <n v="1135"/>
    <n v="202"/>
    <n v="27"/>
    <n v="3"/>
    <n v="237795"/>
    <d v="2023-07-13T00:00:00"/>
    <n v="538"/>
    <n v="3"/>
    <n v="237795"/>
    <n v="4"/>
    <n v="1"/>
    <n v="1"/>
    <x v="0"/>
    <x v="3"/>
  </r>
  <r>
    <n v="937"/>
    <n v="203"/>
    <n v="16"/>
    <n v="2"/>
    <n v="89904"/>
    <d v="2024-08-15T00:00:00"/>
    <n v="139"/>
    <n v="21"/>
    <n v="1808246"/>
    <n v="10"/>
    <n v="9"/>
    <n v="9"/>
    <x v="1"/>
    <x v="6"/>
  </r>
  <r>
    <n v="145"/>
    <n v="204"/>
    <n v="21"/>
    <n v="1"/>
    <n v="114563"/>
    <d v="2024-07-22T00:00:00"/>
    <n v="163"/>
    <n v="6"/>
    <n v="532455"/>
    <n v="9"/>
    <n v="3"/>
    <n v="3"/>
    <x v="1"/>
    <x v="5"/>
  </r>
  <r>
    <n v="596"/>
    <n v="206"/>
    <n v="26"/>
    <n v="4"/>
    <n v="554896"/>
    <d v="2022-07-11T00:00:00"/>
    <n v="905"/>
    <n v="4"/>
    <n v="554896"/>
    <n v="2"/>
    <n v="1"/>
    <n v="3"/>
    <x v="0"/>
    <x v="6"/>
  </r>
  <r>
    <n v="622"/>
    <n v="207"/>
    <n v="27"/>
    <n v="1"/>
    <n v="79265"/>
    <d v="2024-02-16T00:00:00"/>
    <n v="320"/>
    <n v="1"/>
    <n v="79265"/>
    <n v="7"/>
    <n v="0"/>
    <n v="0"/>
    <x v="1"/>
    <x v="1"/>
  </r>
  <r>
    <n v="786"/>
    <n v="208"/>
    <n v="39"/>
    <n v="5"/>
    <n v="267070"/>
    <d v="2024-07-29T00:00:00"/>
    <n v="156"/>
    <n v="14"/>
    <n v="1168020"/>
    <n v="10"/>
    <n v="8"/>
    <n v="7"/>
    <x v="1"/>
    <x v="5"/>
  </r>
  <r>
    <n v="1154"/>
    <n v="210"/>
    <n v="29"/>
    <n v="1"/>
    <n v="108786"/>
    <d v="2024-05-16T00:00:00"/>
    <n v="230"/>
    <n v="2"/>
    <n v="269097"/>
    <n v="8"/>
    <n v="0"/>
    <n v="1"/>
    <x v="1"/>
    <x v="6"/>
  </r>
  <r>
    <n v="897"/>
    <n v="211"/>
    <n v="8"/>
    <n v="3"/>
    <n v="210072"/>
    <d v="2024-05-25T00:00:00"/>
    <n v="221"/>
    <n v="3"/>
    <n v="210072"/>
    <n v="8"/>
    <n v="1"/>
    <n v="1"/>
    <x v="1"/>
    <x v="0"/>
  </r>
  <r>
    <n v="462"/>
    <n v="212"/>
    <n v="38"/>
    <n v="2"/>
    <n v="242610"/>
    <d v="2024-02-08T00:00:00"/>
    <n v="328"/>
    <n v="28"/>
    <n v="3177908"/>
    <n v="7"/>
    <n v="9"/>
    <n v="9"/>
    <x v="1"/>
    <x v="1"/>
  </r>
  <r>
    <n v="1012"/>
    <n v="213"/>
    <n v="48"/>
    <n v="1"/>
    <n v="54307"/>
    <d v="2024-07-31T00:00:00"/>
    <n v="154"/>
    <n v="12"/>
    <n v="1104267"/>
    <n v="10"/>
    <n v="7"/>
    <n v="7"/>
    <x v="1"/>
    <x v="0"/>
  </r>
  <r>
    <n v="337"/>
    <n v="214"/>
    <n v="47"/>
    <n v="3"/>
    <n v="243603"/>
    <d v="2022-07-10T00:00:00"/>
    <n v="906"/>
    <n v="7"/>
    <n v="678747"/>
    <n v="2"/>
    <n v="4"/>
    <n v="4"/>
    <x v="0"/>
    <x v="6"/>
  </r>
  <r>
    <n v="576"/>
    <n v="215"/>
    <n v="7"/>
    <n v="5"/>
    <n v="550030"/>
    <d v="2024-06-19T00:00:00"/>
    <n v="196"/>
    <n v="19"/>
    <n v="2080454"/>
    <n v="9"/>
    <n v="9"/>
    <n v="9"/>
    <x v="1"/>
    <x v="1"/>
  </r>
  <r>
    <n v="803"/>
    <n v="216"/>
    <n v="24"/>
    <n v="1"/>
    <n v="160311"/>
    <d v="2023-12-22T00:00:00"/>
    <n v="376"/>
    <n v="2"/>
    <n v="257524"/>
    <n v="6"/>
    <n v="0"/>
    <n v="1"/>
    <x v="1"/>
    <x v="3"/>
  </r>
  <r>
    <n v="311"/>
    <n v="217"/>
    <n v="45"/>
    <n v="4"/>
    <n v="342400"/>
    <d v="2021-06-18T00:00:00"/>
    <n v="1293"/>
    <n v="9"/>
    <n v="904440"/>
    <n v="1"/>
    <n v="5"/>
    <n v="6"/>
    <x v="0"/>
    <x v="0"/>
  </r>
  <r>
    <n v="806"/>
    <n v="218"/>
    <n v="9"/>
    <n v="3"/>
    <n v="121677"/>
    <d v="2023-09-05T00:00:00"/>
    <n v="484"/>
    <n v="3"/>
    <n v="121677"/>
    <n v="5"/>
    <n v="1"/>
    <n v="0"/>
    <x v="1"/>
    <x v="0"/>
  </r>
  <r>
    <n v="813"/>
    <n v="219"/>
    <n v="42"/>
    <n v="5"/>
    <n v="714800"/>
    <d v="2022-06-04T00:00:00"/>
    <n v="942"/>
    <n v="5"/>
    <n v="714800"/>
    <n v="2"/>
    <n v="2"/>
    <n v="4"/>
    <x v="0"/>
    <x v="5"/>
  </r>
  <r>
    <n v="551"/>
    <n v="220"/>
    <n v="26"/>
    <n v="4"/>
    <n v="554896"/>
    <d v="2023-09-05T00:00:00"/>
    <n v="484"/>
    <n v="20"/>
    <n v="2714932"/>
    <n v="5"/>
    <n v="9"/>
    <n v="9"/>
    <x v="1"/>
    <x v="5"/>
  </r>
  <r>
    <n v="1019"/>
    <n v="221"/>
    <n v="47"/>
    <n v="3"/>
    <n v="243603"/>
    <d v="2024-05-31T00:00:00"/>
    <n v="215"/>
    <n v="8"/>
    <n v="787533"/>
    <n v="8"/>
    <n v="4"/>
    <n v="5"/>
    <x v="1"/>
    <x v="2"/>
  </r>
  <r>
    <n v="382"/>
    <n v="222"/>
    <n v="47"/>
    <n v="4"/>
    <n v="324804"/>
    <d v="2023-10-14T00:00:00"/>
    <n v="445"/>
    <n v="8"/>
    <n v="708810"/>
    <n v="5"/>
    <n v="4"/>
    <n v="4"/>
    <x v="1"/>
    <x v="6"/>
  </r>
  <r>
    <n v="827"/>
    <n v="223"/>
    <n v="6"/>
    <n v="1"/>
    <n v="163535"/>
    <d v="2022-06-23T00:00:00"/>
    <n v="923"/>
    <n v="3"/>
    <n v="334735"/>
    <n v="2"/>
    <n v="1"/>
    <n v="1"/>
    <x v="0"/>
    <x v="2"/>
  </r>
  <r>
    <n v="246"/>
    <n v="225"/>
    <n v="8"/>
    <n v="2"/>
    <n v="140048"/>
    <d v="2022-03-06T00:00:00"/>
    <n v="1032"/>
    <n v="2"/>
    <n v="140048"/>
    <n v="2"/>
    <n v="0"/>
    <n v="0"/>
    <x v="0"/>
    <x v="5"/>
  </r>
  <r>
    <n v="171"/>
    <n v="226"/>
    <n v="22"/>
    <n v="4"/>
    <n v="263840"/>
    <d v="2024-08-26T00:00:00"/>
    <n v="128"/>
    <n v="5"/>
    <n v="352627"/>
    <n v="10"/>
    <n v="2"/>
    <n v="1"/>
    <x v="1"/>
    <x v="6"/>
  </r>
  <r>
    <n v="1017"/>
    <n v="227"/>
    <n v="23"/>
    <n v="3"/>
    <n v="469419"/>
    <d v="2024-02-01T00:00:00"/>
    <n v="335"/>
    <n v="3"/>
    <n v="469419"/>
    <n v="7"/>
    <n v="1"/>
    <n v="2"/>
    <x v="1"/>
    <x v="5"/>
  </r>
  <r>
    <n v="923"/>
    <n v="228"/>
    <n v="9"/>
    <n v="5"/>
    <n v="202795"/>
    <d v="2021-12-29T00:00:00"/>
    <n v="1099"/>
    <n v="9"/>
    <n v="745755"/>
    <n v="1"/>
    <n v="5"/>
    <n v="4"/>
    <x v="0"/>
    <x v="2"/>
  </r>
  <r>
    <n v="759"/>
    <n v="229"/>
    <n v="11"/>
    <n v="2"/>
    <n v="202908"/>
    <d v="2024-03-05T00:00:00"/>
    <n v="302"/>
    <n v="11"/>
    <n v="953728"/>
    <n v="7"/>
    <n v="7"/>
    <n v="6"/>
    <x v="1"/>
    <x v="2"/>
  </r>
  <r>
    <n v="676"/>
    <n v="230"/>
    <n v="12"/>
    <n v="1"/>
    <n v="58727"/>
    <d v="2022-01-18T00:00:00"/>
    <n v="1079"/>
    <n v="1"/>
    <n v="58727"/>
    <n v="1"/>
    <n v="0"/>
    <n v="0"/>
    <x v="0"/>
    <x v="5"/>
  </r>
  <r>
    <n v="213"/>
    <n v="231"/>
    <n v="38"/>
    <n v="4"/>
    <n v="485220"/>
    <d v="2023-03-08T00:00:00"/>
    <n v="665"/>
    <n v="8"/>
    <n v="743752"/>
    <n v="4"/>
    <n v="4"/>
    <n v="4"/>
    <x v="0"/>
    <x v="4"/>
  </r>
  <r>
    <n v="437"/>
    <n v="232"/>
    <n v="5"/>
    <n v="1"/>
    <n v="137033"/>
    <d v="2022-08-27T00:00:00"/>
    <n v="858"/>
    <n v="7"/>
    <n v="728641"/>
    <n v="2"/>
    <n v="4"/>
    <n v="4"/>
    <x v="0"/>
    <x v="3"/>
  </r>
  <r>
    <n v="47"/>
    <n v="233"/>
    <n v="9"/>
    <n v="5"/>
    <n v="202795"/>
    <d v="2023-05-01T00:00:00"/>
    <n v="611"/>
    <n v="15"/>
    <n v="492775"/>
    <n v="4"/>
    <n v="9"/>
    <n v="2"/>
    <x v="0"/>
    <x v="6"/>
  </r>
  <r>
    <n v="560"/>
    <n v="234"/>
    <n v="47"/>
    <n v="5"/>
    <n v="406005"/>
    <d v="2024-05-06T00:00:00"/>
    <n v="240"/>
    <n v="13"/>
    <n v="1073671"/>
    <n v="8"/>
    <n v="8"/>
    <n v="7"/>
    <x v="1"/>
    <x v="2"/>
  </r>
  <r>
    <n v="63"/>
    <n v="236"/>
    <n v="23"/>
    <n v="2"/>
    <n v="312946"/>
    <d v="2022-07-19T00:00:00"/>
    <n v="897"/>
    <n v="5"/>
    <n v="779650"/>
    <n v="2"/>
    <n v="2"/>
    <n v="5"/>
    <x v="0"/>
    <x v="5"/>
  </r>
  <r>
    <n v="381"/>
    <n v="237"/>
    <n v="4"/>
    <n v="2"/>
    <n v="76164"/>
    <d v="2024-03-21T00:00:00"/>
    <n v="286"/>
    <n v="5"/>
    <n v="490458"/>
    <n v="7"/>
    <n v="2"/>
    <n v="2"/>
    <x v="1"/>
    <x v="4"/>
  </r>
  <r>
    <n v="345"/>
    <n v="238"/>
    <n v="24"/>
    <n v="5"/>
    <n v="801555"/>
    <d v="2023-10-08T00:00:00"/>
    <n v="451"/>
    <n v="5"/>
    <n v="801555"/>
    <n v="5"/>
    <n v="2"/>
    <n v="5"/>
    <x v="1"/>
    <x v="1"/>
  </r>
  <r>
    <n v="100"/>
    <n v="239"/>
    <n v="7"/>
    <n v="4"/>
    <n v="440024"/>
    <d v="2022-10-18T00:00:00"/>
    <n v="806"/>
    <n v="12"/>
    <n v="1326798"/>
    <n v="3"/>
    <n v="7"/>
    <n v="8"/>
    <x v="0"/>
    <x v="0"/>
  </r>
  <r>
    <n v="922"/>
    <n v="240"/>
    <n v="35"/>
    <n v="3"/>
    <n v="168717"/>
    <d v="2024-01-29T00:00:00"/>
    <n v="338"/>
    <n v="3"/>
    <n v="168717"/>
    <n v="7"/>
    <n v="1"/>
    <n v="1"/>
    <x v="1"/>
    <x v="3"/>
  </r>
  <r>
    <n v="539"/>
    <n v="241"/>
    <n v="4"/>
    <n v="5"/>
    <n v="190410"/>
    <d v="2024-04-03T00:00:00"/>
    <n v="273"/>
    <n v="8"/>
    <n v="364103"/>
    <n v="7"/>
    <n v="4"/>
    <n v="2"/>
    <x v="1"/>
    <x v="2"/>
  </r>
  <r>
    <n v="753"/>
    <n v="242"/>
    <n v="42"/>
    <n v="2"/>
    <n v="285920"/>
    <d v="2023-01-20T00:00:00"/>
    <n v="712"/>
    <n v="10"/>
    <n v="1399954"/>
    <n v="3"/>
    <n v="6"/>
    <n v="8"/>
    <x v="0"/>
    <x v="6"/>
  </r>
  <r>
    <n v="628"/>
    <n v="243"/>
    <n v="46"/>
    <n v="3"/>
    <n v="466704"/>
    <d v="2023-07-16T00:00:00"/>
    <n v="535"/>
    <n v="8"/>
    <n v="757894"/>
    <n v="4"/>
    <n v="4"/>
    <n v="5"/>
    <x v="0"/>
    <x v="4"/>
  </r>
  <r>
    <n v="129"/>
    <n v="244"/>
    <n v="4"/>
    <n v="1"/>
    <n v="38082"/>
    <d v="2021-12-17T00:00:00"/>
    <n v="1111"/>
    <n v="1"/>
    <n v="38082"/>
    <n v="1"/>
    <n v="0"/>
    <n v="0"/>
    <x v="0"/>
    <x v="5"/>
  </r>
  <r>
    <n v="26"/>
    <n v="245"/>
    <n v="21"/>
    <n v="2"/>
    <n v="229126"/>
    <d v="2021-01-14T00:00:00"/>
    <n v="1448"/>
    <n v="2"/>
    <n v="229126"/>
    <n v="1"/>
    <n v="0"/>
    <n v="1"/>
    <x v="0"/>
    <x v="0"/>
  </r>
  <r>
    <n v="92"/>
    <n v="246"/>
    <n v="14"/>
    <n v="3"/>
    <n v="487326"/>
    <d v="2022-09-13T00:00:00"/>
    <n v="841"/>
    <n v="8"/>
    <n v="1299536"/>
    <n v="2"/>
    <n v="4"/>
    <n v="8"/>
    <x v="0"/>
    <x v="4"/>
  </r>
  <r>
    <n v="1053"/>
    <n v="247"/>
    <n v="36"/>
    <n v="2"/>
    <n v="320670"/>
    <d v="2023-09-27T00:00:00"/>
    <n v="462"/>
    <n v="2"/>
    <n v="320670"/>
    <n v="5"/>
    <n v="0"/>
    <n v="1"/>
    <x v="1"/>
    <x v="0"/>
  </r>
  <r>
    <n v="979"/>
    <n v="249"/>
    <n v="46"/>
    <n v="4"/>
    <n v="622272"/>
    <d v="2024-02-19T00:00:00"/>
    <n v="317"/>
    <n v="9"/>
    <n v="889342"/>
    <n v="7"/>
    <n v="5"/>
    <n v="6"/>
    <x v="1"/>
    <x v="4"/>
  </r>
  <r>
    <n v="228"/>
    <n v="250"/>
    <n v="41"/>
    <n v="5"/>
    <n v="187830"/>
    <d v="2024-08-14T00:00:00"/>
    <n v="140"/>
    <n v="18"/>
    <n v="1519325"/>
    <n v="10"/>
    <n v="9"/>
    <n v="9"/>
    <x v="1"/>
    <x v="2"/>
  </r>
  <r>
    <n v="236"/>
    <n v="251"/>
    <n v="11"/>
    <n v="1"/>
    <n v="101454"/>
    <d v="2024-03-03T00:00:00"/>
    <n v="304"/>
    <n v="8"/>
    <n v="860518"/>
    <n v="7"/>
    <n v="4"/>
    <n v="5"/>
    <x v="1"/>
    <x v="4"/>
  </r>
  <r>
    <n v="684"/>
    <n v="252"/>
    <n v="37"/>
    <n v="5"/>
    <n v="678700"/>
    <d v="2023-01-04T00:00:00"/>
    <n v="728"/>
    <n v="5"/>
    <n v="678700"/>
    <n v="3"/>
    <n v="2"/>
    <n v="4"/>
    <x v="0"/>
    <x v="3"/>
  </r>
  <r>
    <n v="302"/>
    <n v="254"/>
    <n v="25"/>
    <n v="1"/>
    <n v="94790"/>
    <d v="2022-05-09T00:00:00"/>
    <n v="968"/>
    <n v="1"/>
    <n v="94790"/>
    <n v="2"/>
    <n v="0"/>
    <n v="0"/>
    <x v="0"/>
    <x v="1"/>
  </r>
  <r>
    <n v="578"/>
    <n v="255"/>
    <n v="13"/>
    <n v="5"/>
    <n v="361975"/>
    <d v="2022-02-14T00:00:00"/>
    <n v="1052"/>
    <n v="10"/>
    <n v="1082360"/>
    <n v="1"/>
    <n v="6"/>
    <n v="7"/>
    <x v="0"/>
    <x v="4"/>
  </r>
  <r>
    <n v="889"/>
    <n v="256"/>
    <n v="9"/>
    <n v="5"/>
    <n v="202795"/>
    <d v="2023-12-30T00:00:00"/>
    <n v="368"/>
    <n v="17"/>
    <n v="1325344"/>
    <n v="6"/>
    <n v="9"/>
    <n v="8"/>
    <x v="1"/>
    <x v="3"/>
  </r>
  <r>
    <n v="541"/>
    <n v="257"/>
    <n v="8"/>
    <n v="4"/>
    <n v="280096"/>
    <d v="2023-12-22T00:00:00"/>
    <n v="376"/>
    <n v="7"/>
    <n v="443017"/>
    <n v="6"/>
    <n v="4"/>
    <n v="2"/>
    <x v="1"/>
    <x v="5"/>
  </r>
  <r>
    <n v="394"/>
    <n v="258"/>
    <n v="21"/>
    <n v="4"/>
    <n v="458252"/>
    <d v="2022-07-08T00:00:00"/>
    <n v="908"/>
    <n v="12"/>
    <n v="1330591"/>
    <n v="2"/>
    <n v="7"/>
    <n v="8"/>
    <x v="0"/>
    <x v="5"/>
  </r>
  <r>
    <n v="234"/>
    <n v="259"/>
    <n v="42"/>
    <n v="4"/>
    <n v="571840"/>
    <d v="2023-04-18T00:00:00"/>
    <n v="624"/>
    <n v="7"/>
    <n v="884914"/>
    <n v="4"/>
    <n v="4"/>
    <n v="6"/>
    <x v="0"/>
    <x v="4"/>
  </r>
  <r>
    <n v="531"/>
    <n v="260"/>
    <n v="20"/>
    <n v="2"/>
    <n v="296240"/>
    <d v="2024-09-08T00:00:00"/>
    <n v="115"/>
    <n v="10"/>
    <n v="1327275"/>
    <n v="10"/>
    <n v="6"/>
    <n v="8"/>
    <x v="1"/>
    <x v="0"/>
  </r>
  <r>
    <n v="157"/>
    <n v="263"/>
    <n v="27"/>
    <n v="1"/>
    <n v="79265"/>
    <d v="2021-02-23T00:00:00"/>
    <n v="1408"/>
    <n v="1"/>
    <n v="79265"/>
    <n v="1"/>
    <n v="0"/>
    <n v="0"/>
    <x v="0"/>
    <x v="3"/>
  </r>
  <r>
    <n v="24"/>
    <n v="264"/>
    <n v="21"/>
    <n v="1"/>
    <n v="114563"/>
    <d v="2023-04-01T00:00:00"/>
    <n v="641"/>
    <n v="2"/>
    <n v="278098"/>
    <n v="4"/>
    <n v="0"/>
    <n v="1"/>
    <x v="0"/>
    <x v="3"/>
  </r>
  <r>
    <n v="835"/>
    <n v="265"/>
    <n v="45"/>
    <n v="2"/>
    <n v="171200"/>
    <d v="2024-06-13T00:00:00"/>
    <n v="202"/>
    <n v="5"/>
    <n v="414803"/>
    <n v="9"/>
    <n v="2"/>
    <n v="2"/>
    <x v="1"/>
    <x v="6"/>
  </r>
  <r>
    <n v="1008"/>
    <n v="266"/>
    <n v="7"/>
    <n v="1"/>
    <n v="110006"/>
    <d v="2022-04-19T00:00:00"/>
    <n v="988"/>
    <n v="1"/>
    <n v="110006"/>
    <n v="2"/>
    <n v="0"/>
    <n v="0"/>
    <x v="0"/>
    <x v="2"/>
  </r>
  <r>
    <n v="1092"/>
    <n v="267"/>
    <n v="44"/>
    <n v="5"/>
    <n v="690490"/>
    <d v="2024-07-05T00:00:00"/>
    <n v="180"/>
    <n v="12"/>
    <n v="1335706"/>
    <n v="9"/>
    <n v="7"/>
    <n v="8"/>
    <x v="1"/>
    <x v="6"/>
  </r>
  <r>
    <n v="476"/>
    <n v="268"/>
    <n v="27"/>
    <n v="1"/>
    <n v="79265"/>
    <d v="2023-04-29T00:00:00"/>
    <n v="613"/>
    <n v="13"/>
    <n v="1114909"/>
    <n v="4"/>
    <n v="8"/>
    <n v="7"/>
    <x v="0"/>
    <x v="1"/>
  </r>
  <r>
    <n v="1123"/>
    <n v="269"/>
    <n v="42"/>
    <n v="1"/>
    <n v="142960"/>
    <d v="2023-12-03T00:00:00"/>
    <n v="395"/>
    <n v="12"/>
    <n v="644460"/>
    <n v="6"/>
    <n v="7"/>
    <n v="4"/>
    <x v="1"/>
    <x v="1"/>
  </r>
  <r>
    <n v="1010"/>
    <n v="270"/>
    <n v="43"/>
    <n v="2"/>
    <n v="194426"/>
    <d v="2024-03-13T00:00:00"/>
    <n v="294"/>
    <n v="6"/>
    <n v="558894"/>
    <n v="7"/>
    <n v="3"/>
    <n v="3"/>
    <x v="1"/>
    <x v="6"/>
  </r>
  <r>
    <n v="1173"/>
    <n v="271"/>
    <n v="6"/>
    <n v="4"/>
    <n v="654140"/>
    <d v="2024-05-23T00:00:00"/>
    <n v="223"/>
    <n v="7"/>
    <n v="750272"/>
    <n v="8"/>
    <n v="4"/>
    <n v="4"/>
    <x v="1"/>
    <x v="3"/>
  </r>
  <r>
    <n v="62"/>
    <n v="273"/>
    <n v="25"/>
    <n v="2"/>
    <n v="189580"/>
    <d v="2022-05-22T00:00:00"/>
    <n v="955"/>
    <n v="8"/>
    <n v="1020500"/>
    <n v="2"/>
    <n v="4"/>
    <n v="7"/>
    <x v="0"/>
    <x v="1"/>
  </r>
  <r>
    <n v="98"/>
    <n v="274"/>
    <n v="42"/>
    <n v="3"/>
    <n v="428880"/>
    <d v="2022-09-24T00:00:00"/>
    <n v="830"/>
    <n v="11"/>
    <n v="920627"/>
    <n v="2"/>
    <n v="7"/>
    <n v="6"/>
    <x v="0"/>
    <x v="0"/>
  </r>
  <r>
    <n v="315"/>
    <n v="275"/>
    <n v="21"/>
    <n v="4"/>
    <n v="458252"/>
    <d v="2024-04-16T00:00:00"/>
    <n v="260"/>
    <n v="10"/>
    <n v="1323590"/>
    <n v="8"/>
    <n v="6"/>
    <n v="8"/>
    <x v="1"/>
    <x v="2"/>
  </r>
  <r>
    <n v="990"/>
    <n v="276"/>
    <n v="25"/>
    <n v="2"/>
    <n v="189580"/>
    <d v="2023-12-10T00:00:00"/>
    <n v="388"/>
    <n v="7"/>
    <n v="883200"/>
    <n v="6"/>
    <n v="4"/>
    <n v="6"/>
    <x v="1"/>
    <x v="0"/>
  </r>
  <r>
    <n v="1043"/>
    <n v="277"/>
    <n v="37"/>
    <n v="2"/>
    <n v="271480"/>
    <d v="2022-11-01T00:00:00"/>
    <n v="792"/>
    <n v="5"/>
    <n v="515083"/>
    <n v="3"/>
    <n v="2"/>
    <n v="3"/>
    <x v="0"/>
    <x v="0"/>
  </r>
  <r>
    <n v="1096"/>
    <n v="278"/>
    <n v="9"/>
    <n v="2"/>
    <n v="81118"/>
    <d v="2024-08-29T00:00:00"/>
    <n v="125"/>
    <n v="9"/>
    <n v="693066"/>
    <n v="10"/>
    <n v="5"/>
    <n v="4"/>
    <x v="1"/>
    <x v="0"/>
  </r>
  <r>
    <n v="393"/>
    <n v="279"/>
    <n v="32"/>
    <n v="3"/>
    <n v="432231"/>
    <d v="2024-03-04T00:00:00"/>
    <n v="303"/>
    <n v="9"/>
    <n v="928667"/>
    <n v="7"/>
    <n v="5"/>
    <n v="6"/>
    <x v="1"/>
    <x v="2"/>
  </r>
  <r>
    <n v="674"/>
    <n v="280"/>
    <n v="48"/>
    <n v="5"/>
    <n v="271535"/>
    <d v="2022-02-07T00:00:00"/>
    <n v="1059"/>
    <n v="10"/>
    <n v="565170"/>
    <n v="1"/>
    <n v="6"/>
    <n v="3"/>
    <x v="0"/>
    <x v="0"/>
  </r>
  <r>
    <n v="725"/>
    <n v="281"/>
    <n v="6"/>
    <n v="3"/>
    <n v="490605"/>
    <d v="2022-03-07T00:00:00"/>
    <n v="1031"/>
    <n v="12"/>
    <n v="1137642"/>
    <n v="2"/>
    <n v="7"/>
    <n v="7"/>
    <x v="0"/>
    <x v="2"/>
  </r>
  <r>
    <n v="623"/>
    <n v="282"/>
    <n v="1"/>
    <n v="1"/>
    <n v="32044"/>
    <d v="2024-05-22T00:00:00"/>
    <n v="224"/>
    <n v="12"/>
    <n v="1567623"/>
    <n v="8"/>
    <n v="7"/>
    <n v="9"/>
    <x v="1"/>
    <x v="5"/>
  </r>
  <r>
    <n v="752"/>
    <n v="283"/>
    <n v="17"/>
    <n v="5"/>
    <n v="293465"/>
    <d v="2024-01-11T00:00:00"/>
    <n v="356"/>
    <n v="5"/>
    <n v="293465"/>
    <n v="6"/>
    <n v="2"/>
    <n v="1"/>
    <x v="1"/>
    <x v="5"/>
  </r>
  <r>
    <n v="297"/>
    <n v="284"/>
    <n v="39"/>
    <n v="5"/>
    <n v="267070"/>
    <d v="2024-05-29T00:00:00"/>
    <n v="217"/>
    <n v="10"/>
    <n v="873595"/>
    <n v="8"/>
    <n v="6"/>
    <n v="5"/>
    <x v="1"/>
    <x v="0"/>
  </r>
  <r>
    <n v="679"/>
    <n v="285"/>
    <n v="17"/>
    <n v="2"/>
    <n v="117386"/>
    <d v="2021-11-26T00:00:00"/>
    <n v="1132"/>
    <n v="2"/>
    <n v="117386"/>
    <n v="1"/>
    <n v="0"/>
    <n v="0"/>
    <x v="0"/>
    <x v="6"/>
  </r>
  <r>
    <n v="76"/>
    <n v="286"/>
    <n v="38"/>
    <n v="2"/>
    <n v="242610"/>
    <d v="2024-07-06T00:00:00"/>
    <n v="179"/>
    <n v="6"/>
    <n v="459838"/>
    <n v="9"/>
    <n v="3"/>
    <n v="2"/>
    <x v="1"/>
    <x v="6"/>
  </r>
  <r>
    <n v="209"/>
    <n v="287"/>
    <n v="28"/>
    <n v="4"/>
    <n v="364468"/>
    <d v="2022-04-20T00:00:00"/>
    <n v="987"/>
    <n v="4"/>
    <n v="364468"/>
    <n v="2"/>
    <n v="1"/>
    <n v="2"/>
    <x v="0"/>
    <x v="6"/>
  </r>
  <r>
    <n v="625"/>
    <n v="288"/>
    <n v="14"/>
    <n v="4"/>
    <n v="649768"/>
    <d v="2022-11-30T00:00:00"/>
    <n v="763"/>
    <n v="11"/>
    <n v="1078056"/>
    <n v="3"/>
    <n v="7"/>
    <n v="7"/>
    <x v="0"/>
    <x v="3"/>
  </r>
  <r>
    <n v="289"/>
    <n v="289"/>
    <n v="1"/>
    <n v="5"/>
    <n v="160220"/>
    <d v="2024-08-24T00:00:00"/>
    <n v="130"/>
    <n v="22"/>
    <n v="1326319"/>
    <n v="10"/>
    <n v="9"/>
    <n v="8"/>
    <x v="1"/>
    <x v="1"/>
  </r>
  <r>
    <n v="760"/>
    <n v="290"/>
    <n v="43"/>
    <n v="2"/>
    <n v="194426"/>
    <d v="2023-09-18T00:00:00"/>
    <n v="471"/>
    <n v="2"/>
    <n v="194426"/>
    <n v="5"/>
    <n v="0"/>
    <n v="1"/>
    <x v="1"/>
    <x v="3"/>
  </r>
  <r>
    <n v="981"/>
    <n v="291"/>
    <n v="12"/>
    <n v="5"/>
    <n v="293635"/>
    <d v="2022-12-14T00:00:00"/>
    <n v="749"/>
    <n v="9"/>
    <n v="445963"/>
    <n v="3"/>
    <n v="5"/>
    <n v="2"/>
    <x v="0"/>
    <x v="1"/>
  </r>
  <r>
    <n v="544"/>
    <n v="292"/>
    <n v="30"/>
    <n v="2"/>
    <n v="208716"/>
    <d v="2022-10-10T00:00:00"/>
    <n v="814"/>
    <n v="7"/>
    <n v="991081"/>
    <n v="3"/>
    <n v="4"/>
    <n v="6"/>
    <x v="0"/>
    <x v="0"/>
  </r>
  <r>
    <n v="467"/>
    <n v="293"/>
    <n v="34"/>
    <n v="5"/>
    <n v="433075"/>
    <d v="2024-06-24T00:00:00"/>
    <n v="191"/>
    <n v="9"/>
    <n v="877785"/>
    <n v="9"/>
    <n v="5"/>
    <n v="5"/>
    <x v="1"/>
    <x v="2"/>
  </r>
  <r>
    <n v="724"/>
    <n v="294"/>
    <n v="39"/>
    <n v="4"/>
    <n v="213656"/>
    <d v="2024-01-06T00:00:00"/>
    <n v="361"/>
    <n v="15"/>
    <n v="1214434"/>
    <n v="6"/>
    <n v="9"/>
    <n v="8"/>
    <x v="1"/>
    <x v="4"/>
  </r>
  <r>
    <n v="710"/>
    <n v="295"/>
    <n v="15"/>
    <n v="3"/>
    <n v="473184"/>
    <d v="2023-04-15T00:00:00"/>
    <n v="627"/>
    <n v="13"/>
    <n v="1214570"/>
    <n v="4"/>
    <n v="8"/>
    <n v="8"/>
    <x v="0"/>
    <x v="1"/>
  </r>
  <r>
    <n v="269"/>
    <n v="296"/>
    <n v="9"/>
    <n v="5"/>
    <n v="202795"/>
    <d v="2023-09-21T00:00:00"/>
    <n v="468"/>
    <n v="12"/>
    <n v="988929"/>
    <n v="5"/>
    <n v="7"/>
    <n v="6"/>
    <x v="1"/>
    <x v="6"/>
  </r>
  <r>
    <n v="51"/>
    <n v="297"/>
    <n v="5"/>
    <n v="1"/>
    <n v="137033"/>
    <d v="2023-05-18T00:00:00"/>
    <n v="594"/>
    <n v="1"/>
    <n v="137033"/>
    <n v="4"/>
    <n v="0"/>
    <n v="0"/>
    <x v="0"/>
    <x v="6"/>
  </r>
  <r>
    <n v="356"/>
    <n v="298"/>
    <n v="7"/>
    <n v="5"/>
    <n v="550030"/>
    <d v="2021-10-01T00:00:00"/>
    <n v="1188"/>
    <n v="5"/>
    <n v="550030"/>
    <n v="1"/>
    <n v="2"/>
    <n v="3"/>
    <x v="0"/>
    <x v="6"/>
  </r>
  <r>
    <n v="478"/>
    <n v="299"/>
    <n v="7"/>
    <n v="1"/>
    <n v="110006"/>
    <d v="2024-02-27T00:00:00"/>
    <n v="309"/>
    <n v="20"/>
    <n v="2238656"/>
    <n v="7"/>
    <n v="9"/>
    <n v="9"/>
    <x v="1"/>
    <x v="3"/>
  </r>
  <r>
    <n v="517"/>
    <n v="300"/>
    <n v="7"/>
    <n v="1"/>
    <n v="110006"/>
    <d v="2023-11-14T00:00:00"/>
    <n v="414"/>
    <n v="6"/>
    <n v="618331"/>
    <n v="6"/>
    <n v="3"/>
    <n v="3"/>
    <x v="1"/>
    <x v="1"/>
  </r>
  <r>
    <n v="1"/>
    <n v="301"/>
    <n v="16"/>
    <n v="2"/>
    <n v="89904"/>
    <d v="2021-04-14T00:00:00"/>
    <n v="1358"/>
    <n v="2"/>
    <n v="89904"/>
    <n v="1"/>
    <n v="0"/>
    <n v="0"/>
    <x v="0"/>
    <x v="3"/>
  </r>
  <r>
    <n v="640"/>
    <n v="302"/>
    <n v="33"/>
    <n v="2"/>
    <n v="285412"/>
    <d v="2023-10-19T00:00:00"/>
    <n v="440"/>
    <n v="10"/>
    <n v="999068"/>
    <n v="5"/>
    <n v="6"/>
    <n v="6"/>
    <x v="1"/>
    <x v="2"/>
  </r>
  <r>
    <n v="924"/>
    <n v="303"/>
    <n v="39"/>
    <n v="4"/>
    <n v="213656"/>
    <d v="2024-07-16T00:00:00"/>
    <n v="169"/>
    <n v="6"/>
    <n v="540726"/>
    <n v="9"/>
    <n v="3"/>
    <n v="3"/>
    <x v="1"/>
    <x v="5"/>
  </r>
  <r>
    <n v="569"/>
    <n v="305"/>
    <n v="4"/>
    <n v="1"/>
    <n v="38082"/>
    <d v="2024-08-31T00:00:00"/>
    <n v="123"/>
    <n v="10"/>
    <n v="748881"/>
    <n v="10"/>
    <n v="6"/>
    <n v="4"/>
    <x v="1"/>
    <x v="0"/>
  </r>
  <r>
    <n v="159"/>
    <n v="306"/>
    <n v="39"/>
    <n v="3"/>
    <n v="160242"/>
    <d v="2023-02-28T00:00:00"/>
    <n v="673"/>
    <n v="6"/>
    <n v="394025"/>
    <n v="3"/>
    <n v="3"/>
    <n v="2"/>
    <x v="0"/>
    <x v="4"/>
  </r>
  <r>
    <n v="808"/>
    <n v="307"/>
    <n v="35"/>
    <n v="4"/>
    <n v="224956"/>
    <d v="2022-06-12T00:00:00"/>
    <n v="934"/>
    <n v="4"/>
    <n v="224956"/>
    <n v="2"/>
    <n v="1"/>
    <n v="1"/>
    <x v="0"/>
    <x v="0"/>
  </r>
  <r>
    <n v="1155"/>
    <n v="308"/>
    <n v="1"/>
    <n v="2"/>
    <n v="64088"/>
    <d v="2024-01-26T00:00:00"/>
    <n v="341"/>
    <n v="7"/>
    <n v="508023"/>
    <n v="7"/>
    <n v="4"/>
    <n v="3"/>
    <x v="1"/>
    <x v="3"/>
  </r>
  <r>
    <n v="173"/>
    <n v="309"/>
    <n v="45"/>
    <n v="2"/>
    <n v="171200"/>
    <d v="2023-09-09T00:00:00"/>
    <n v="480"/>
    <n v="12"/>
    <n v="1172015"/>
    <n v="5"/>
    <n v="7"/>
    <n v="7"/>
    <x v="1"/>
    <x v="3"/>
  </r>
  <r>
    <n v="908"/>
    <n v="310"/>
    <n v="42"/>
    <n v="4"/>
    <n v="571840"/>
    <d v="2022-07-10T00:00:00"/>
    <n v="906"/>
    <n v="4"/>
    <n v="571840"/>
    <n v="2"/>
    <n v="1"/>
    <n v="3"/>
    <x v="0"/>
    <x v="3"/>
  </r>
  <r>
    <n v="300"/>
    <n v="311"/>
    <n v="33"/>
    <n v="2"/>
    <n v="285412"/>
    <d v="2023-03-14T00:00:00"/>
    <n v="659"/>
    <n v="2"/>
    <n v="285412"/>
    <n v="4"/>
    <n v="0"/>
    <n v="1"/>
    <x v="0"/>
    <x v="0"/>
  </r>
  <r>
    <n v="1175"/>
    <n v="312"/>
    <n v="21"/>
    <n v="3"/>
    <n v="343689"/>
    <d v="2023-12-13T00:00:00"/>
    <n v="385"/>
    <n v="13"/>
    <n v="1711048"/>
    <n v="6"/>
    <n v="8"/>
    <n v="9"/>
    <x v="1"/>
    <x v="1"/>
  </r>
  <r>
    <n v="602"/>
    <n v="313"/>
    <n v="25"/>
    <n v="3"/>
    <n v="284370"/>
    <d v="2024-06-06T00:00:00"/>
    <n v="209"/>
    <n v="8"/>
    <n v="977990"/>
    <n v="8"/>
    <n v="4"/>
    <n v="6"/>
    <x v="1"/>
    <x v="2"/>
  </r>
  <r>
    <n v="992"/>
    <n v="314"/>
    <n v="19"/>
    <n v="3"/>
    <n v="337224"/>
    <d v="2023-04-20T00:00:00"/>
    <n v="622"/>
    <n v="10"/>
    <n v="1078064"/>
    <n v="4"/>
    <n v="6"/>
    <n v="7"/>
    <x v="0"/>
    <x v="4"/>
  </r>
  <r>
    <n v="1177"/>
    <n v="315"/>
    <n v="37"/>
    <n v="4"/>
    <n v="542960"/>
    <d v="2023-12-01T00:00:00"/>
    <n v="397"/>
    <n v="15"/>
    <n v="1469973"/>
    <n v="6"/>
    <n v="9"/>
    <n v="8"/>
    <x v="1"/>
    <x v="4"/>
  </r>
  <r>
    <n v="738"/>
    <n v="316"/>
    <n v="43"/>
    <n v="3"/>
    <n v="291639"/>
    <d v="2024-04-11T00:00:00"/>
    <n v="265"/>
    <n v="11"/>
    <n v="1133611"/>
    <n v="7"/>
    <n v="7"/>
    <n v="7"/>
    <x v="1"/>
    <x v="5"/>
  </r>
  <r>
    <n v="624"/>
    <n v="317"/>
    <n v="41"/>
    <n v="3"/>
    <n v="112698"/>
    <d v="2023-11-08T00:00:00"/>
    <n v="420"/>
    <n v="8"/>
    <n v="300528"/>
    <n v="6"/>
    <n v="4"/>
    <n v="1"/>
    <x v="1"/>
    <x v="3"/>
  </r>
  <r>
    <n v="672"/>
    <n v="318"/>
    <n v="29"/>
    <n v="2"/>
    <n v="217572"/>
    <d v="2024-07-21T00:00:00"/>
    <n v="164"/>
    <n v="9"/>
    <n v="1025549"/>
    <n v="9"/>
    <n v="5"/>
    <n v="7"/>
    <x v="1"/>
    <x v="6"/>
  </r>
  <r>
    <n v="1150"/>
    <n v="319"/>
    <n v="17"/>
    <n v="1"/>
    <n v="58693"/>
    <d v="2023-07-29T00:00:00"/>
    <n v="522"/>
    <n v="1"/>
    <n v="58693"/>
    <n v="5"/>
    <n v="0"/>
    <n v="0"/>
    <x v="1"/>
    <x v="4"/>
  </r>
  <r>
    <n v="999"/>
    <n v="320"/>
    <n v="45"/>
    <n v="5"/>
    <n v="428000"/>
    <d v="2022-06-09T00:00:00"/>
    <n v="937"/>
    <n v="9"/>
    <n v="527660"/>
    <n v="2"/>
    <n v="5"/>
    <n v="3"/>
    <x v="0"/>
    <x v="3"/>
  </r>
  <r>
    <n v="703"/>
    <n v="321"/>
    <n v="5"/>
    <n v="2"/>
    <n v="274066"/>
    <d v="2024-07-13T00:00:00"/>
    <n v="172"/>
    <n v="11"/>
    <n v="945059"/>
    <n v="9"/>
    <n v="7"/>
    <n v="6"/>
    <x v="1"/>
    <x v="1"/>
  </r>
  <r>
    <n v="291"/>
    <n v="322"/>
    <n v="48"/>
    <n v="2"/>
    <n v="108614"/>
    <d v="2023-04-24T00:00:00"/>
    <n v="618"/>
    <n v="2"/>
    <n v="108614"/>
    <n v="4"/>
    <n v="0"/>
    <n v="0"/>
    <x v="0"/>
    <x v="1"/>
  </r>
  <r>
    <n v="962"/>
    <n v="323"/>
    <n v="47"/>
    <n v="1"/>
    <n v="81201"/>
    <d v="2024-01-31T00:00:00"/>
    <n v="336"/>
    <n v="2"/>
    <n v="137440"/>
    <n v="7"/>
    <n v="0"/>
    <n v="0"/>
    <x v="1"/>
    <x v="0"/>
  </r>
  <r>
    <n v="903"/>
    <n v="324"/>
    <n v="10"/>
    <n v="2"/>
    <n v="49830"/>
    <d v="2024-08-04T00:00:00"/>
    <n v="150"/>
    <n v="2"/>
    <n v="49830"/>
    <n v="10"/>
    <n v="0"/>
    <n v="0"/>
    <x v="1"/>
    <x v="1"/>
  </r>
  <r>
    <n v="721"/>
    <n v="325"/>
    <n v="10"/>
    <n v="3"/>
    <n v="74745"/>
    <d v="2024-08-19T00:00:00"/>
    <n v="135"/>
    <n v="18"/>
    <n v="1610343"/>
    <n v="10"/>
    <n v="9"/>
    <n v="9"/>
    <x v="1"/>
    <x v="6"/>
  </r>
  <r>
    <n v="501"/>
    <n v="326"/>
    <n v="8"/>
    <n v="1"/>
    <n v="70024"/>
    <d v="2022-05-11T00:00:00"/>
    <n v="966"/>
    <n v="4"/>
    <n v="361663"/>
    <n v="2"/>
    <n v="1"/>
    <n v="1"/>
    <x v="0"/>
    <x v="3"/>
  </r>
  <r>
    <n v="357"/>
    <n v="327"/>
    <n v="26"/>
    <n v="1"/>
    <n v="138724"/>
    <d v="2024-04-27T00:00:00"/>
    <n v="249"/>
    <n v="4"/>
    <n v="598499"/>
    <n v="8"/>
    <n v="1"/>
    <n v="3"/>
    <x v="1"/>
    <x v="1"/>
  </r>
  <r>
    <n v="312"/>
    <n v="328"/>
    <n v="35"/>
    <n v="5"/>
    <n v="281195"/>
    <d v="2024-06-15T00:00:00"/>
    <n v="200"/>
    <n v="25"/>
    <n v="2509319"/>
    <n v="9"/>
    <n v="9"/>
    <n v="9"/>
    <x v="1"/>
    <x v="5"/>
  </r>
  <r>
    <n v="16"/>
    <n v="329"/>
    <n v="35"/>
    <n v="5"/>
    <n v="281195"/>
    <d v="2023-10-09T00:00:00"/>
    <n v="450"/>
    <n v="10"/>
    <n v="620714"/>
    <n v="5"/>
    <n v="6"/>
    <n v="3"/>
    <x v="1"/>
    <x v="6"/>
  </r>
  <r>
    <n v="587"/>
    <n v="330"/>
    <n v="15"/>
    <n v="4"/>
    <n v="630912"/>
    <d v="2022-08-30T00:00:00"/>
    <n v="855"/>
    <n v="4"/>
    <n v="630912"/>
    <n v="2"/>
    <n v="1"/>
    <n v="4"/>
    <x v="0"/>
    <x v="1"/>
  </r>
  <r>
    <n v="9"/>
    <n v="331"/>
    <n v="4"/>
    <n v="1"/>
    <n v="38082"/>
    <d v="2024-08-28T00:00:00"/>
    <n v="126"/>
    <n v="12"/>
    <n v="1735219"/>
    <n v="10"/>
    <n v="7"/>
    <n v="9"/>
    <x v="1"/>
    <x v="5"/>
  </r>
  <r>
    <n v="191"/>
    <n v="332"/>
    <n v="40"/>
    <n v="1"/>
    <n v="25952"/>
    <d v="2024-02-28T00:00:00"/>
    <n v="308"/>
    <n v="8"/>
    <n v="870305"/>
    <n v="7"/>
    <n v="4"/>
    <n v="5"/>
    <x v="1"/>
    <x v="0"/>
  </r>
  <r>
    <n v="766"/>
    <n v="333"/>
    <n v="21"/>
    <n v="1"/>
    <n v="114563"/>
    <d v="2023-12-04T00:00:00"/>
    <n v="394"/>
    <n v="9"/>
    <n v="600030"/>
    <n v="6"/>
    <n v="5"/>
    <n v="3"/>
    <x v="1"/>
    <x v="1"/>
  </r>
  <r>
    <n v="509"/>
    <n v="334"/>
    <n v="27"/>
    <n v="5"/>
    <n v="396325"/>
    <d v="2021-02-11T00:00:00"/>
    <n v="1420"/>
    <n v="5"/>
    <n v="396325"/>
    <n v="1"/>
    <n v="2"/>
    <n v="2"/>
    <x v="0"/>
    <x v="4"/>
  </r>
  <r>
    <n v="769"/>
    <n v="335"/>
    <n v="25"/>
    <n v="3"/>
    <n v="284370"/>
    <d v="2024-04-18T00:00:00"/>
    <n v="258"/>
    <n v="16"/>
    <n v="1932711"/>
    <n v="8"/>
    <n v="9"/>
    <n v="9"/>
    <x v="1"/>
    <x v="1"/>
  </r>
  <r>
    <n v="606"/>
    <n v="336"/>
    <n v="21"/>
    <n v="1"/>
    <n v="114563"/>
    <d v="2023-12-11T00:00:00"/>
    <n v="387"/>
    <n v="9"/>
    <n v="1289421"/>
    <n v="6"/>
    <n v="5"/>
    <n v="8"/>
    <x v="1"/>
    <x v="4"/>
  </r>
  <r>
    <n v="1016"/>
    <n v="337"/>
    <n v="11"/>
    <n v="5"/>
    <n v="507270"/>
    <d v="2024-05-13T00:00:00"/>
    <n v="233"/>
    <n v="9"/>
    <n v="839468"/>
    <n v="8"/>
    <n v="5"/>
    <n v="5"/>
    <x v="1"/>
    <x v="0"/>
  </r>
  <r>
    <n v="801"/>
    <n v="338"/>
    <n v="9"/>
    <n v="5"/>
    <n v="202795"/>
    <d v="2024-01-10T00:00:00"/>
    <n v="357"/>
    <n v="9"/>
    <n v="774990"/>
    <n v="6"/>
    <n v="5"/>
    <n v="5"/>
    <x v="1"/>
    <x v="0"/>
  </r>
  <r>
    <n v="778"/>
    <n v="339"/>
    <n v="15"/>
    <n v="4"/>
    <n v="630912"/>
    <d v="2022-11-08T00:00:00"/>
    <n v="785"/>
    <n v="8"/>
    <n v="1026829"/>
    <n v="3"/>
    <n v="4"/>
    <n v="7"/>
    <x v="0"/>
    <x v="6"/>
  </r>
  <r>
    <n v="518"/>
    <n v="340"/>
    <n v="24"/>
    <n v="5"/>
    <n v="801555"/>
    <d v="2024-08-18T00:00:00"/>
    <n v="136"/>
    <n v="8"/>
    <n v="1270974"/>
    <n v="10"/>
    <n v="4"/>
    <n v="8"/>
    <x v="1"/>
    <x v="2"/>
  </r>
  <r>
    <n v="960"/>
    <n v="341"/>
    <n v="14"/>
    <n v="4"/>
    <n v="649768"/>
    <d v="2023-03-08T00:00:00"/>
    <n v="665"/>
    <n v="6"/>
    <n v="935688"/>
    <n v="4"/>
    <n v="3"/>
    <n v="6"/>
    <x v="0"/>
    <x v="1"/>
  </r>
  <r>
    <n v="2"/>
    <n v="343"/>
    <n v="34"/>
    <n v="2"/>
    <n v="173230"/>
    <d v="2024-07-30T00:00:00"/>
    <n v="155"/>
    <n v="12"/>
    <n v="1574030"/>
    <n v="10"/>
    <n v="7"/>
    <n v="9"/>
    <x v="1"/>
    <x v="2"/>
  </r>
  <r>
    <n v="735"/>
    <n v="344"/>
    <n v="42"/>
    <n v="2"/>
    <n v="285920"/>
    <d v="2021-07-24T00:00:00"/>
    <n v="1257"/>
    <n v="2"/>
    <n v="285920"/>
    <n v="1"/>
    <n v="0"/>
    <n v="1"/>
    <x v="0"/>
    <x v="1"/>
  </r>
  <r>
    <n v="1162"/>
    <n v="345"/>
    <n v="19"/>
    <n v="5"/>
    <n v="562040"/>
    <d v="2024-09-15T00:00:00"/>
    <n v="108"/>
    <n v="7"/>
    <n v="850194"/>
    <n v="10"/>
    <n v="4"/>
    <n v="5"/>
    <x v="1"/>
    <x v="3"/>
  </r>
  <r>
    <n v="22"/>
    <n v="346"/>
    <n v="13"/>
    <n v="2"/>
    <n v="144790"/>
    <d v="2024-06-05T00:00:00"/>
    <n v="210"/>
    <n v="7"/>
    <n v="875759"/>
    <n v="8"/>
    <n v="4"/>
    <n v="5"/>
    <x v="1"/>
    <x v="6"/>
  </r>
  <r>
    <n v="865"/>
    <n v="347"/>
    <n v="43"/>
    <n v="4"/>
    <n v="388852"/>
    <d v="2024-06-11T00:00:00"/>
    <n v="204"/>
    <n v="13"/>
    <n v="1015559"/>
    <n v="9"/>
    <n v="8"/>
    <n v="6"/>
    <x v="1"/>
    <x v="3"/>
  </r>
  <r>
    <n v="77"/>
    <n v="348"/>
    <n v="28"/>
    <n v="5"/>
    <n v="455585"/>
    <d v="2023-10-13T00:00:00"/>
    <n v="446"/>
    <n v="5"/>
    <n v="455585"/>
    <n v="5"/>
    <n v="2"/>
    <n v="2"/>
    <x v="1"/>
    <x v="0"/>
  </r>
  <r>
    <n v="5"/>
    <n v="349"/>
    <n v="9"/>
    <n v="1"/>
    <n v="40559"/>
    <d v="2024-02-02T00:00:00"/>
    <n v="334"/>
    <n v="11"/>
    <n v="1459329"/>
    <n v="7"/>
    <n v="7"/>
    <n v="8"/>
    <x v="1"/>
    <x v="0"/>
  </r>
  <r>
    <n v="991"/>
    <n v="350"/>
    <n v="32"/>
    <n v="5"/>
    <n v="720385"/>
    <d v="2021-11-12T00:00:00"/>
    <n v="1146"/>
    <n v="5"/>
    <n v="720385"/>
    <n v="1"/>
    <n v="2"/>
    <n v="4"/>
    <x v="0"/>
    <x v="5"/>
  </r>
  <r>
    <n v="797"/>
    <n v="351"/>
    <n v="27"/>
    <n v="2"/>
    <n v="158530"/>
    <d v="2024-05-25T00:00:00"/>
    <n v="221"/>
    <n v="15"/>
    <n v="1682132"/>
    <n v="8"/>
    <n v="9"/>
    <n v="9"/>
    <x v="1"/>
    <x v="0"/>
  </r>
  <r>
    <n v="530"/>
    <n v="352"/>
    <n v="35"/>
    <n v="4"/>
    <n v="224956"/>
    <d v="2023-01-05T00:00:00"/>
    <n v="727"/>
    <n v="11"/>
    <n v="1271698"/>
    <n v="3"/>
    <n v="7"/>
    <n v="8"/>
    <x v="0"/>
    <x v="2"/>
  </r>
  <r>
    <n v="1110"/>
    <n v="353"/>
    <n v="31"/>
    <n v="2"/>
    <n v="164906"/>
    <d v="2023-10-26T00:00:00"/>
    <n v="433"/>
    <n v="4"/>
    <n v="436386"/>
    <n v="5"/>
    <n v="1"/>
    <n v="2"/>
    <x v="1"/>
    <x v="4"/>
  </r>
  <r>
    <n v="1131"/>
    <n v="354"/>
    <n v="34"/>
    <n v="2"/>
    <n v="173230"/>
    <d v="2023-08-08T00:00:00"/>
    <n v="512"/>
    <n v="4"/>
    <n v="458642"/>
    <n v="5"/>
    <n v="1"/>
    <n v="2"/>
    <x v="1"/>
    <x v="4"/>
  </r>
  <r>
    <n v="1163"/>
    <n v="355"/>
    <n v="45"/>
    <n v="5"/>
    <n v="428000"/>
    <d v="2024-03-18T00:00:00"/>
    <n v="289"/>
    <n v="8"/>
    <n v="839099"/>
    <n v="7"/>
    <n v="4"/>
    <n v="5"/>
    <x v="1"/>
    <x v="1"/>
  </r>
  <r>
    <n v="1072"/>
    <n v="356"/>
    <n v="45"/>
    <n v="1"/>
    <n v="85600"/>
    <d v="2023-02-11T00:00:00"/>
    <n v="690"/>
    <n v="5"/>
    <n v="247836"/>
    <n v="3"/>
    <n v="2"/>
    <n v="1"/>
    <x v="0"/>
    <x v="5"/>
  </r>
  <r>
    <n v="283"/>
    <n v="357"/>
    <n v="22"/>
    <n v="1"/>
    <n v="65960"/>
    <d v="2023-05-15T00:00:00"/>
    <n v="597"/>
    <n v="7"/>
    <n v="727173"/>
    <n v="4"/>
    <n v="4"/>
    <n v="4"/>
    <x v="0"/>
    <x v="3"/>
  </r>
  <r>
    <n v="317"/>
    <n v="358"/>
    <n v="28"/>
    <n v="2"/>
    <n v="182234"/>
    <d v="2021-04-29T00:00:00"/>
    <n v="1343"/>
    <n v="2"/>
    <n v="182234"/>
    <n v="1"/>
    <n v="0"/>
    <n v="1"/>
    <x v="0"/>
    <x v="3"/>
  </r>
  <r>
    <n v="715"/>
    <n v="359"/>
    <n v="5"/>
    <n v="3"/>
    <n v="411099"/>
    <d v="2023-10-27T00:00:00"/>
    <n v="432"/>
    <n v="14"/>
    <n v="1637084"/>
    <n v="5"/>
    <n v="8"/>
    <n v="9"/>
    <x v="1"/>
    <x v="1"/>
  </r>
  <r>
    <n v="673"/>
    <n v="361"/>
    <n v="46"/>
    <n v="3"/>
    <n v="466704"/>
    <d v="2024-04-20T00:00:00"/>
    <n v="256"/>
    <n v="11"/>
    <n v="1217695"/>
    <n v="8"/>
    <n v="7"/>
    <n v="8"/>
    <x v="1"/>
    <x v="5"/>
  </r>
  <r>
    <n v="419"/>
    <n v="363"/>
    <n v="36"/>
    <n v="5"/>
    <n v="801675"/>
    <d v="2023-01-01T00:00:00"/>
    <n v="731"/>
    <n v="8"/>
    <n v="1051406"/>
    <n v="3"/>
    <n v="4"/>
    <n v="7"/>
    <x v="0"/>
    <x v="4"/>
  </r>
  <r>
    <n v="655"/>
    <n v="364"/>
    <n v="42"/>
    <n v="2"/>
    <n v="285920"/>
    <d v="2023-10-29T00:00:00"/>
    <n v="430"/>
    <n v="6"/>
    <n v="856744"/>
    <n v="5"/>
    <n v="3"/>
    <n v="5"/>
    <x v="1"/>
    <x v="6"/>
  </r>
  <r>
    <n v="652"/>
    <n v="365"/>
    <n v="48"/>
    <n v="5"/>
    <n v="271535"/>
    <d v="2024-07-19T00:00:00"/>
    <n v="166"/>
    <n v="12"/>
    <n v="756149"/>
    <n v="9"/>
    <n v="7"/>
    <n v="4"/>
    <x v="1"/>
    <x v="1"/>
  </r>
  <r>
    <n v="654"/>
    <n v="366"/>
    <n v="19"/>
    <n v="3"/>
    <n v="337224"/>
    <d v="2021-09-29T00:00:00"/>
    <n v="1190"/>
    <n v="3"/>
    <n v="337224"/>
    <n v="1"/>
    <n v="1"/>
    <n v="1"/>
    <x v="0"/>
    <x v="2"/>
  </r>
  <r>
    <n v="1001"/>
    <n v="368"/>
    <n v="5"/>
    <n v="1"/>
    <n v="137033"/>
    <d v="2022-03-04T00:00:00"/>
    <n v="1034"/>
    <n v="1"/>
    <n v="137033"/>
    <n v="2"/>
    <n v="0"/>
    <n v="0"/>
    <x v="0"/>
    <x v="0"/>
  </r>
  <r>
    <n v="1121"/>
    <n v="369"/>
    <n v="21"/>
    <n v="4"/>
    <n v="458252"/>
    <d v="2024-06-06T00:00:00"/>
    <n v="209"/>
    <n v="12"/>
    <n v="1196600"/>
    <n v="8"/>
    <n v="7"/>
    <n v="7"/>
    <x v="1"/>
    <x v="6"/>
  </r>
  <r>
    <n v="885"/>
    <n v="370"/>
    <n v="18"/>
    <n v="2"/>
    <n v="156464"/>
    <d v="2024-02-12T00:00:00"/>
    <n v="324"/>
    <n v="12"/>
    <n v="1047575"/>
    <n v="7"/>
    <n v="7"/>
    <n v="7"/>
    <x v="1"/>
    <x v="3"/>
  </r>
  <r>
    <n v="793"/>
    <n v="371"/>
    <n v="44"/>
    <n v="3"/>
    <n v="414294"/>
    <d v="2023-07-18T00:00:00"/>
    <n v="533"/>
    <n v="13"/>
    <n v="1175632"/>
    <n v="4"/>
    <n v="8"/>
    <n v="7"/>
    <x v="0"/>
    <x v="5"/>
  </r>
  <r>
    <n v="1023"/>
    <n v="372"/>
    <n v="3"/>
    <n v="3"/>
    <n v="266361"/>
    <d v="2024-05-05T00:00:00"/>
    <n v="241"/>
    <n v="10"/>
    <n v="1388706"/>
    <n v="8"/>
    <n v="6"/>
    <n v="8"/>
    <x v="1"/>
    <x v="4"/>
  </r>
  <r>
    <n v="180"/>
    <n v="373"/>
    <n v="30"/>
    <n v="2"/>
    <n v="208716"/>
    <d v="2023-06-17T00:00:00"/>
    <n v="564"/>
    <n v="10"/>
    <n v="1144062"/>
    <n v="4"/>
    <n v="6"/>
    <n v="7"/>
    <x v="0"/>
    <x v="2"/>
  </r>
  <r>
    <n v="1178"/>
    <n v="374"/>
    <n v="41"/>
    <n v="4"/>
    <n v="150264"/>
    <d v="2023-10-06T00:00:00"/>
    <n v="453"/>
    <n v="4"/>
    <n v="150264"/>
    <n v="5"/>
    <n v="1"/>
    <n v="0"/>
    <x v="1"/>
    <x v="6"/>
  </r>
  <r>
    <n v="1037"/>
    <n v="375"/>
    <n v="37"/>
    <n v="4"/>
    <n v="542960"/>
    <d v="2021-06-10T00:00:00"/>
    <n v="1301"/>
    <n v="4"/>
    <n v="542960"/>
    <n v="1"/>
    <n v="1"/>
    <n v="3"/>
    <x v="0"/>
    <x v="5"/>
  </r>
  <r>
    <n v="987"/>
    <n v="376"/>
    <n v="12"/>
    <n v="1"/>
    <n v="58727"/>
    <d v="2024-06-23T00:00:00"/>
    <n v="192"/>
    <n v="8"/>
    <n v="841681"/>
    <n v="9"/>
    <n v="4"/>
    <n v="5"/>
    <x v="1"/>
    <x v="1"/>
  </r>
  <r>
    <n v="528"/>
    <n v="378"/>
    <n v="3"/>
    <n v="5"/>
    <n v="443935"/>
    <d v="2024-03-17T00:00:00"/>
    <n v="290"/>
    <n v="10"/>
    <n v="786605"/>
    <n v="7"/>
    <n v="6"/>
    <n v="5"/>
    <x v="1"/>
    <x v="5"/>
  </r>
  <r>
    <n v="1065"/>
    <n v="379"/>
    <n v="4"/>
    <n v="2"/>
    <n v="76164"/>
    <d v="2024-06-25T00:00:00"/>
    <n v="190"/>
    <n v="3"/>
    <n v="146188"/>
    <n v="9"/>
    <n v="1"/>
    <n v="0"/>
    <x v="1"/>
    <x v="0"/>
  </r>
  <r>
    <n v="69"/>
    <n v="380"/>
    <n v="3"/>
    <n v="4"/>
    <n v="355148"/>
    <d v="2023-06-18T00:00:00"/>
    <n v="563"/>
    <n v="10"/>
    <n v="802865"/>
    <n v="4"/>
    <n v="6"/>
    <n v="5"/>
    <x v="0"/>
    <x v="6"/>
  </r>
  <r>
    <n v="1122"/>
    <n v="381"/>
    <n v="37"/>
    <n v="5"/>
    <n v="678700"/>
    <d v="2024-01-04T00:00:00"/>
    <n v="363"/>
    <n v="12"/>
    <n v="1587926"/>
    <n v="6"/>
    <n v="7"/>
    <n v="9"/>
    <x v="1"/>
    <x v="6"/>
  </r>
  <r>
    <n v="1050"/>
    <n v="382"/>
    <n v="4"/>
    <n v="5"/>
    <n v="190410"/>
    <d v="2023-03-29T00:00:00"/>
    <n v="644"/>
    <n v="8"/>
    <n v="437769"/>
    <n v="4"/>
    <n v="4"/>
    <n v="2"/>
    <x v="0"/>
    <x v="1"/>
  </r>
  <r>
    <n v="195"/>
    <n v="383"/>
    <n v="34"/>
    <n v="5"/>
    <n v="433075"/>
    <d v="2024-04-03T00:00:00"/>
    <n v="273"/>
    <n v="10"/>
    <n v="1126695"/>
    <n v="7"/>
    <n v="6"/>
    <n v="7"/>
    <x v="1"/>
    <x v="1"/>
  </r>
  <r>
    <n v="262"/>
    <n v="384"/>
    <n v="18"/>
    <n v="3"/>
    <n v="234696"/>
    <d v="2023-07-21T00:00:00"/>
    <n v="530"/>
    <n v="15"/>
    <n v="1034962"/>
    <n v="4"/>
    <n v="9"/>
    <n v="7"/>
    <x v="0"/>
    <x v="4"/>
  </r>
  <r>
    <n v="255"/>
    <n v="385"/>
    <n v="27"/>
    <n v="1"/>
    <n v="79265"/>
    <d v="2022-07-22T00:00:00"/>
    <n v="894"/>
    <n v="4"/>
    <n v="214121"/>
    <n v="2"/>
    <n v="1"/>
    <n v="1"/>
    <x v="0"/>
    <x v="2"/>
  </r>
  <r>
    <n v="1046"/>
    <n v="386"/>
    <n v="39"/>
    <n v="5"/>
    <n v="267070"/>
    <d v="2023-10-31T00:00:00"/>
    <n v="428"/>
    <n v="15"/>
    <n v="757789"/>
    <n v="6"/>
    <n v="9"/>
    <n v="5"/>
    <x v="1"/>
    <x v="0"/>
  </r>
  <r>
    <n v="816"/>
    <n v="387"/>
    <n v="14"/>
    <n v="4"/>
    <n v="649768"/>
    <d v="2024-02-05T00:00:00"/>
    <n v="331"/>
    <n v="13"/>
    <n v="1230697"/>
    <n v="7"/>
    <n v="8"/>
    <n v="8"/>
    <x v="1"/>
    <x v="6"/>
  </r>
  <r>
    <n v="637"/>
    <n v="388"/>
    <n v="27"/>
    <n v="1"/>
    <n v="79265"/>
    <d v="2024-07-20T00:00:00"/>
    <n v="165"/>
    <n v="16"/>
    <n v="1353010"/>
    <n v="9"/>
    <n v="9"/>
    <n v="8"/>
    <x v="1"/>
    <x v="1"/>
  </r>
  <r>
    <n v="436"/>
    <n v="389"/>
    <n v="44"/>
    <n v="2"/>
    <n v="276196"/>
    <d v="2021-11-30T00:00:00"/>
    <n v="1128"/>
    <n v="2"/>
    <n v="276196"/>
    <n v="1"/>
    <n v="0"/>
    <n v="1"/>
    <x v="0"/>
    <x v="5"/>
  </r>
  <r>
    <n v="258"/>
    <n v="390"/>
    <n v="44"/>
    <n v="4"/>
    <n v="552392"/>
    <d v="2023-09-30T00:00:00"/>
    <n v="459"/>
    <n v="9"/>
    <n v="1334757"/>
    <n v="5"/>
    <n v="5"/>
    <n v="8"/>
    <x v="1"/>
    <x v="6"/>
  </r>
  <r>
    <n v="108"/>
    <n v="391"/>
    <n v="32"/>
    <n v="4"/>
    <n v="576308"/>
    <d v="2023-08-02T00:00:00"/>
    <n v="518"/>
    <n v="4"/>
    <n v="576308"/>
    <n v="5"/>
    <n v="1"/>
    <n v="3"/>
    <x v="1"/>
    <x v="3"/>
  </r>
  <r>
    <n v="1103"/>
    <n v="392"/>
    <n v="21"/>
    <n v="4"/>
    <n v="458252"/>
    <d v="2023-04-23T00:00:00"/>
    <n v="619"/>
    <n v="11"/>
    <n v="941924"/>
    <n v="4"/>
    <n v="7"/>
    <n v="6"/>
    <x v="0"/>
    <x v="2"/>
  </r>
  <r>
    <n v="934"/>
    <n v="393"/>
    <n v="28"/>
    <n v="3"/>
    <n v="273351"/>
    <d v="2024-05-07T00:00:00"/>
    <n v="239"/>
    <n v="17"/>
    <n v="1794284"/>
    <n v="8"/>
    <n v="9"/>
    <n v="9"/>
    <x v="1"/>
    <x v="0"/>
  </r>
  <r>
    <n v="1144"/>
    <n v="394"/>
    <n v="11"/>
    <n v="3"/>
    <n v="304362"/>
    <d v="2024-03-04T00:00:00"/>
    <n v="303"/>
    <n v="7"/>
    <n v="858108"/>
    <n v="7"/>
    <n v="4"/>
    <n v="5"/>
    <x v="1"/>
    <x v="2"/>
  </r>
  <r>
    <n v="307"/>
    <n v="395"/>
    <n v="5"/>
    <n v="1"/>
    <n v="137033"/>
    <d v="2024-04-17T00:00:00"/>
    <n v="259"/>
    <n v="6"/>
    <n v="770435"/>
    <n v="8"/>
    <n v="3"/>
    <n v="5"/>
    <x v="1"/>
    <x v="6"/>
  </r>
  <r>
    <n v="639"/>
    <n v="396"/>
    <n v="29"/>
    <n v="4"/>
    <n v="435144"/>
    <d v="2024-09-10T00:00:00"/>
    <n v="113"/>
    <n v="14"/>
    <n v="1078314"/>
    <n v="10"/>
    <n v="8"/>
    <n v="7"/>
    <x v="1"/>
    <x v="4"/>
  </r>
  <r>
    <n v="683"/>
    <n v="397"/>
    <n v="41"/>
    <n v="5"/>
    <n v="187830"/>
    <d v="2022-09-09T00:00:00"/>
    <n v="845"/>
    <n v="21"/>
    <n v="2126730"/>
    <n v="2"/>
    <n v="9"/>
    <n v="9"/>
    <x v="0"/>
    <x v="1"/>
  </r>
  <r>
    <n v="954"/>
    <n v="398"/>
    <n v="26"/>
    <n v="1"/>
    <n v="138724"/>
    <d v="2024-01-18T00:00:00"/>
    <n v="349"/>
    <n v="12"/>
    <n v="1194693"/>
    <n v="6"/>
    <n v="7"/>
    <n v="7"/>
    <x v="1"/>
    <x v="1"/>
  </r>
  <r>
    <n v="161"/>
    <n v="399"/>
    <n v="6"/>
    <n v="5"/>
    <n v="817675"/>
    <d v="2022-05-13T00:00:00"/>
    <n v="964"/>
    <n v="16"/>
    <n v="1790060"/>
    <n v="2"/>
    <n v="9"/>
    <n v="9"/>
    <x v="0"/>
    <x v="2"/>
  </r>
  <r>
    <n v="479"/>
    <n v="400"/>
    <n v="7"/>
    <n v="3"/>
    <n v="330018"/>
    <d v="2024-01-02T00:00:00"/>
    <n v="365"/>
    <n v="11"/>
    <n v="877339"/>
    <n v="6"/>
    <n v="7"/>
    <n v="5"/>
    <x v="1"/>
    <x v="3"/>
  </r>
  <r>
    <n v="392"/>
    <n v="401"/>
    <n v="46"/>
    <n v="3"/>
    <n v="466704"/>
    <d v="2023-09-10T00:00:00"/>
    <n v="479"/>
    <n v="6"/>
    <n v="601560"/>
    <n v="5"/>
    <n v="3"/>
    <n v="3"/>
    <x v="1"/>
    <x v="3"/>
  </r>
  <r>
    <n v="202"/>
    <n v="402"/>
    <n v="14"/>
    <n v="5"/>
    <n v="812210"/>
    <d v="2023-09-17T00:00:00"/>
    <n v="472"/>
    <n v="16"/>
    <n v="2108234"/>
    <n v="5"/>
    <n v="9"/>
    <n v="9"/>
    <x v="1"/>
    <x v="1"/>
  </r>
  <r>
    <n v="687"/>
    <n v="403"/>
    <n v="33"/>
    <n v="2"/>
    <n v="285412"/>
    <d v="2023-05-02T00:00:00"/>
    <n v="610"/>
    <n v="5"/>
    <n v="672866"/>
    <n v="4"/>
    <n v="2"/>
    <n v="4"/>
    <x v="0"/>
    <x v="2"/>
  </r>
  <r>
    <n v="670"/>
    <n v="404"/>
    <n v="44"/>
    <n v="3"/>
    <n v="414294"/>
    <d v="2024-02-05T00:00:00"/>
    <n v="331"/>
    <n v="9"/>
    <n v="998804"/>
    <n v="7"/>
    <n v="5"/>
    <n v="6"/>
    <x v="1"/>
    <x v="1"/>
  </r>
  <r>
    <n v="1186"/>
    <n v="405"/>
    <n v="5"/>
    <n v="3"/>
    <n v="411099"/>
    <d v="2022-09-07T00:00:00"/>
    <n v="847"/>
    <n v="3"/>
    <n v="411099"/>
    <n v="2"/>
    <n v="1"/>
    <n v="2"/>
    <x v="0"/>
    <x v="1"/>
  </r>
  <r>
    <n v="567"/>
    <n v="406"/>
    <n v="3"/>
    <n v="4"/>
    <n v="355148"/>
    <d v="2024-08-04T00:00:00"/>
    <n v="150"/>
    <n v="9"/>
    <n v="841520"/>
    <n v="10"/>
    <n v="5"/>
    <n v="5"/>
    <x v="1"/>
    <x v="4"/>
  </r>
  <r>
    <n v="791"/>
    <n v="407"/>
    <n v="38"/>
    <n v="2"/>
    <n v="242610"/>
    <d v="2024-06-30T00:00:00"/>
    <n v="185"/>
    <n v="8"/>
    <n v="691643"/>
    <n v="9"/>
    <n v="4"/>
    <n v="4"/>
    <x v="1"/>
    <x v="4"/>
  </r>
  <r>
    <n v="1182"/>
    <n v="408"/>
    <n v="8"/>
    <n v="2"/>
    <n v="140048"/>
    <d v="2024-06-14T00:00:00"/>
    <n v="201"/>
    <n v="7"/>
    <n v="456121"/>
    <n v="9"/>
    <n v="4"/>
    <n v="2"/>
    <x v="1"/>
    <x v="4"/>
  </r>
  <r>
    <n v="181"/>
    <n v="409"/>
    <n v="19"/>
    <n v="1"/>
    <n v="112408"/>
    <d v="2023-04-18T00:00:00"/>
    <n v="624"/>
    <n v="4"/>
    <n v="434808"/>
    <n v="4"/>
    <n v="1"/>
    <n v="2"/>
    <x v="0"/>
    <x v="6"/>
  </r>
  <r>
    <n v="887"/>
    <n v="410"/>
    <n v="48"/>
    <n v="2"/>
    <n v="108614"/>
    <d v="2023-08-27T00:00:00"/>
    <n v="493"/>
    <n v="2"/>
    <n v="108614"/>
    <n v="5"/>
    <n v="0"/>
    <n v="0"/>
    <x v="1"/>
    <x v="0"/>
  </r>
  <r>
    <n v="1003"/>
    <n v="411"/>
    <n v="41"/>
    <n v="1"/>
    <n v="37566"/>
    <d v="2023-01-10T00:00:00"/>
    <n v="722"/>
    <n v="12"/>
    <n v="1446289"/>
    <n v="3"/>
    <n v="7"/>
    <n v="8"/>
    <x v="0"/>
    <x v="4"/>
  </r>
  <r>
    <n v="848"/>
    <n v="412"/>
    <n v="33"/>
    <n v="3"/>
    <n v="428118"/>
    <d v="2024-01-07T00:00:00"/>
    <n v="360"/>
    <n v="8"/>
    <n v="1039501"/>
    <n v="6"/>
    <n v="4"/>
    <n v="7"/>
    <x v="1"/>
    <x v="3"/>
  </r>
  <r>
    <n v="524"/>
    <n v="413"/>
    <n v="39"/>
    <n v="4"/>
    <n v="213656"/>
    <d v="2024-09-14T00:00:00"/>
    <n v="109"/>
    <n v="13"/>
    <n v="684868"/>
    <n v="10"/>
    <n v="8"/>
    <n v="4"/>
    <x v="1"/>
    <x v="4"/>
  </r>
  <r>
    <n v="904"/>
    <n v="414"/>
    <n v="22"/>
    <n v="4"/>
    <n v="263840"/>
    <d v="2024-07-16T00:00:00"/>
    <n v="169"/>
    <n v="13"/>
    <n v="1015727"/>
    <n v="9"/>
    <n v="8"/>
    <n v="7"/>
    <x v="1"/>
    <x v="6"/>
  </r>
  <r>
    <n v="65"/>
    <n v="415"/>
    <n v="43"/>
    <n v="4"/>
    <n v="388852"/>
    <d v="2024-06-13T00:00:00"/>
    <n v="202"/>
    <n v="9"/>
    <n v="801117"/>
    <n v="9"/>
    <n v="5"/>
    <n v="5"/>
    <x v="1"/>
    <x v="3"/>
  </r>
  <r>
    <n v="247"/>
    <n v="416"/>
    <n v="48"/>
    <n v="5"/>
    <n v="271535"/>
    <d v="2022-12-20T00:00:00"/>
    <n v="743"/>
    <n v="5"/>
    <n v="271535"/>
    <n v="3"/>
    <n v="2"/>
    <n v="1"/>
    <x v="0"/>
    <x v="3"/>
  </r>
  <r>
    <n v="665"/>
    <n v="417"/>
    <n v="29"/>
    <n v="1"/>
    <n v="108786"/>
    <d v="2024-06-15T00:00:00"/>
    <n v="200"/>
    <n v="5"/>
    <n v="574733"/>
    <n v="9"/>
    <n v="2"/>
    <n v="3"/>
    <x v="1"/>
    <x v="3"/>
  </r>
  <r>
    <n v="72"/>
    <n v="418"/>
    <n v="47"/>
    <n v="5"/>
    <n v="406005"/>
    <d v="2022-10-16T00:00:00"/>
    <n v="808"/>
    <n v="13"/>
    <n v="876787"/>
    <n v="3"/>
    <n v="8"/>
    <n v="5"/>
    <x v="0"/>
    <x v="0"/>
  </r>
  <r>
    <n v="618"/>
    <n v="419"/>
    <n v="16"/>
    <n v="1"/>
    <n v="44952"/>
    <d v="2023-07-30T00:00:00"/>
    <n v="521"/>
    <n v="4"/>
    <n v="413808"/>
    <n v="5"/>
    <n v="1"/>
    <n v="2"/>
    <x v="1"/>
    <x v="1"/>
  </r>
  <r>
    <n v="633"/>
    <n v="421"/>
    <n v="46"/>
    <n v="4"/>
    <n v="622272"/>
    <d v="2021-08-08T00:00:00"/>
    <n v="1242"/>
    <n v="4"/>
    <n v="622272"/>
    <n v="1"/>
    <n v="1"/>
    <n v="3"/>
    <x v="0"/>
    <x v="4"/>
  </r>
  <r>
    <n v="376"/>
    <n v="422"/>
    <n v="26"/>
    <n v="3"/>
    <n v="416172"/>
    <d v="2024-07-14T00:00:00"/>
    <n v="171"/>
    <n v="7"/>
    <n v="515832"/>
    <n v="9"/>
    <n v="4"/>
    <n v="3"/>
    <x v="1"/>
    <x v="0"/>
  </r>
  <r>
    <n v="338"/>
    <n v="423"/>
    <n v="5"/>
    <n v="5"/>
    <n v="685165"/>
    <d v="2023-02-03T00:00:00"/>
    <n v="698"/>
    <n v="13"/>
    <n v="1330350"/>
    <n v="3"/>
    <n v="8"/>
    <n v="8"/>
    <x v="0"/>
    <x v="2"/>
  </r>
  <r>
    <n v="802"/>
    <n v="424"/>
    <n v="1"/>
    <n v="4"/>
    <n v="128176"/>
    <d v="2023-12-06T00:00:00"/>
    <n v="392"/>
    <n v="4"/>
    <n v="128176"/>
    <n v="6"/>
    <n v="1"/>
    <n v="0"/>
    <x v="1"/>
    <x v="5"/>
  </r>
  <r>
    <n v="435"/>
    <n v="425"/>
    <n v="31"/>
    <n v="5"/>
    <n v="412265"/>
    <d v="2024-08-26T00:00:00"/>
    <n v="128"/>
    <n v="14"/>
    <n v="1785780"/>
    <n v="10"/>
    <n v="8"/>
    <n v="9"/>
    <x v="1"/>
    <x v="4"/>
  </r>
  <r>
    <n v="790"/>
    <n v="426"/>
    <n v="27"/>
    <n v="5"/>
    <n v="396325"/>
    <d v="2021-10-20T00:00:00"/>
    <n v="1169"/>
    <n v="5"/>
    <n v="396325"/>
    <n v="1"/>
    <n v="2"/>
    <n v="2"/>
    <x v="0"/>
    <x v="5"/>
  </r>
  <r>
    <n v="597"/>
    <n v="428"/>
    <n v="25"/>
    <n v="4"/>
    <n v="379160"/>
    <d v="2023-05-14T00:00:00"/>
    <n v="598"/>
    <n v="9"/>
    <n v="725784"/>
    <n v="4"/>
    <n v="5"/>
    <n v="4"/>
    <x v="0"/>
    <x v="3"/>
  </r>
  <r>
    <n v="998"/>
    <n v="429"/>
    <n v="25"/>
    <n v="4"/>
    <n v="379160"/>
    <d v="2023-12-13T00:00:00"/>
    <n v="385"/>
    <n v="15"/>
    <n v="1928645"/>
    <n v="6"/>
    <n v="9"/>
    <n v="9"/>
    <x v="1"/>
    <x v="4"/>
  </r>
  <r>
    <n v="349"/>
    <n v="430"/>
    <n v="45"/>
    <n v="1"/>
    <n v="85600"/>
    <d v="2022-11-18T00:00:00"/>
    <n v="775"/>
    <n v="7"/>
    <n v="988729"/>
    <n v="3"/>
    <n v="4"/>
    <n v="6"/>
    <x v="0"/>
    <x v="0"/>
  </r>
  <r>
    <n v="747"/>
    <n v="431"/>
    <n v="18"/>
    <n v="2"/>
    <n v="156464"/>
    <d v="2024-01-09T00:00:00"/>
    <n v="358"/>
    <n v="4"/>
    <n v="477086"/>
    <n v="6"/>
    <n v="1"/>
    <n v="2"/>
    <x v="1"/>
    <x v="5"/>
  </r>
  <r>
    <n v="651"/>
    <n v="432"/>
    <n v="45"/>
    <n v="5"/>
    <n v="428000"/>
    <d v="2022-10-05T00:00:00"/>
    <n v="819"/>
    <n v="6"/>
    <n v="588335"/>
    <n v="3"/>
    <n v="3"/>
    <n v="3"/>
    <x v="0"/>
    <x v="2"/>
  </r>
  <r>
    <n v="1111"/>
    <n v="434"/>
    <n v="39"/>
    <n v="4"/>
    <n v="213656"/>
    <d v="2024-08-23T00:00:00"/>
    <n v="131"/>
    <n v="5"/>
    <n v="373967"/>
    <n v="10"/>
    <n v="2"/>
    <n v="2"/>
    <x v="1"/>
    <x v="3"/>
  </r>
  <r>
    <n v="614"/>
    <n v="435"/>
    <n v="31"/>
    <n v="4"/>
    <n v="329812"/>
    <d v="2021-12-05T00:00:00"/>
    <n v="1123"/>
    <n v="7"/>
    <n v="802996"/>
    <n v="1"/>
    <n v="4"/>
    <n v="5"/>
    <x v="0"/>
    <x v="6"/>
  </r>
  <r>
    <n v="731"/>
    <n v="436"/>
    <n v="36"/>
    <n v="4"/>
    <n v="641340"/>
    <d v="2024-08-13T00:00:00"/>
    <n v="141"/>
    <n v="4"/>
    <n v="641340"/>
    <n v="10"/>
    <n v="1"/>
    <n v="4"/>
    <x v="1"/>
    <x v="1"/>
  </r>
  <r>
    <n v="1159"/>
    <n v="438"/>
    <n v="3"/>
    <n v="5"/>
    <n v="443935"/>
    <d v="2024-05-20T00:00:00"/>
    <n v="226"/>
    <n v="13"/>
    <n v="1356558"/>
    <n v="8"/>
    <n v="8"/>
    <n v="8"/>
    <x v="1"/>
    <x v="0"/>
  </r>
  <r>
    <n v="23"/>
    <n v="439"/>
    <n v="41"/>
    <n v="4"/>
    <n v="150264"/>
    <d v="2023-05-26T00:00:00"/>
    <n v="586"/>
    <n v="14"/>
    <n v="1642690"/>
    <n v="4"/>
    <n v="8"/>
    <n v="9"/>
    <x v="0"/>
    <x v="5"/>
  </r>
  <r>
    <n v="333"/>
    <n v="440"/>
    <n v="1"/>
    <n v="2"/>
    <n v="64088"/>
    <d v="2021-04-05T00:00:00"/>
    <n v="1367"/>
    <n v="2"/>
    <n v="64088"/>
    <n v="1"/>
    <n v="0"/>
    <n v="0"/>
    <x v="0"/>
    <x v="0"/>
  </r>
  <r>
    <n v="248"/>
    <n v="441"/>
    <n v="46"/>
    <n v="5"/>
    <n v="777840"/>
    <d v="2024-07-19T00:00:00"/>
    <n v="166"/>
    <n v="8"/>
    <n v="1214347"/>
    <n v="9"/>
    <n v="4"/>
    <n v="8"/>
    <x v="1"/>
    <x v="2"/>
  </r>
  <r>
    <n v="878"/>
    <n v="442"/>
    <n v="17"/>
    <n v="2"/>
    <n v="117386"/>
    <d v="2024-01-29T00:00:00"/>
    <n v="338"/>
    <n v="7"/>
    <n v="550199"/>
    <n v="7"/>
    <n v="4"/>
    <n v="3"/>
    <x v="1"/>
    <x v="3"/>
  </r>
  <r>
    <n v="510"/>
    <n v="443"/>
    <n v="44"/>
    <n v="1"/>
    <n v="138098"/>
    <d v="2023-08-29T00:00:00"/>
    <n v="491"/>
    <n v="1"/>
    <n v="138098"/>
    <n v="5"/>
    <n v="0"/>
    <n v="0"/>
    <x v="1"/>
    <x v="2"/>
  </r>
  <r>
    <n v="232"/>
    <n v="444"/>
    <n v="23"/>
    <n v="1"/>
    <n v="156473"/>
    <d v="2023-09-20T00:00:00"/>
    <n v="469"/>
    <n v="3"/>
    <n v="442393"/>
    <n v="5"/>
    <n v="1"/>
    <n v="2"/>
    <x v="1"/>
    <x v="2"/>
  </r>
  <r>
    <n v="493"/>
    <n v="445"/>
    <n v="24"/>
    <n v="1"/>
    <n v="160311"/>
    <d v="2023-11-22T00:00:00"/>
    <n v="406"/>
    <n v="20"/>
    <n v="1985648"/>
    <n v="6"/>
    <n v="9"/>
    <n v="9"/>
    <x v="1"/>
    <x v="3"/>
  </r>
  <r>
    <n v="1040"/>
    <n v="446"/>
    <n v="15"/>
    <n v="5"/>
    <n v="788640"/>
    <d v="2021-01-24T00:00:00"/>
    <n v="1438"/>
    <n v="5"/>
    <n v="788640"/>
    <n v="1"/>
    <n v="2"/>
    <n v="5"/>
    <x v="0"/>
    <x v="5"/>
  </r>
  <r>
    <n v="862"/>
    <n v="447"/>
    <n v="17"/>
    <n v="2"/>
    <n v="117386"/>
    <d v="2022-04-15T00:00:00"/>
    <n v="992"/>
    <n v="4"/>
    <n v="311812"/>
    <n v="2"/>
    <n v="1"/>
    <n v="1"/>
    <x v="0"/>
    <x v="5"/>
  </r>
  <r>
    <n v="275"/>
    <n v="448"/>
    <n v="18"/>
    <n v="1"/>
    <n v="78232"/>
    <d v="2024-09-02T00:00:00"/>
    <n v="121"/>
    <n v="1"/>
    <n v="78232"/>
    <n v="10"/>
    <n v="0"/>
    <n v="0"/>
    <x v="1"/>
    <x v="2"/>
  </r>
  <r>
    <n v="299"/>
    <n v="449"/>
    <n v="20"/>
    <n v="2"/>
    <n v="296240"/>
    <d v="2023-11-27T00:00:00"/>
    <n v="401"/>
    <n v="4"/>
    <n v="616910"/>
    <n v="6"/>
    <n v="1"/>
    <n v="3"/>
    <x v="1"/>
    <x v="4"/>
  </r>
  <r>
    <n v="1125"/>
    <n v="450"/>
    <n v="16"/>
    <n v="5"/>
    <n v="224760"/>
    <d v="2024-01-07T00:00:00"/>
    <n v="360"/>
    <n v="10"/>
    <n v="635773"/>
    <n v="6"/>
    <n v="6"/>
    <n v="4"/>
    <x v="1"/>
    <x v="5"/>
  </r>
  <r>
    <n v="480"/>
    <n v="451"/>
    <n v="23"/>
    <n v="4"/>
    <n v="625892"/>
    <d v="2022-06-25T00:00:00"/>
    <n v="921"/>
    <n v="8"/>
    <n v="990360"/>
    <n v="2"/>
    <n v="4"/>
    <n v="6"/>
    <x v="0"/>
    <x v="3"/>
  </r>
  <r>
    <n v="646"/>
    <n v="452"/>
    <n v="21"/>
    <n v="5"/>
    <n v="572815"/>
    <d v="2023-02-27T00:00:00"/>
    <n v="674"/>
    <n v="20"/>
    <n v="1985079"/>
    <n v="3"/>
    <n v="9"/>
    <n v="9"/>
    <x v="0"/>
    <x v="6"/>
  </r>
  <r>
    <n v="433"/>
    <n v="453"/>
    <n v="27"/>
    <n v="4"/>
    <n v="317060"/>
    <d v="2023-02-15T00:00:00"/>
    <n v="686"/>
    <n v="6"/>
    <n v="537072"/>
    <n v="3"/>
    <n v="3"/>
    <n v="3"/>
    <x v="0"/>
    <x v="0"/>
  </r>
  <r>
    <n v="428"/>
    <n v="454"/>
    <n v="6"/>
    <n v="3"/>
    <n v="490605"/>
    <d v="2023-07-04T00:00:00"/>
    <n v="547"/>
    <n v="3"/>
    <n v="490605"/>
    <n v="4"/>
    <n v="1"/>
    <n v="2"/>
    <x v="0"/>
    <x v="0"/>
  </r>
  <r>
    <n v="909"/>
    <n v="455"/>
    <n v="29"/>
    <n v="3"/>
    <n v="326358"/>
    <d v="2024-04-17T00:00:00"/>
    <n v="259"/>
    <n v="10"/>
    <n v="635744"/>
    <n v="8"/>
    <n v="6"/>
    <n v="4"/>
    <x v="1"/>
    <x v="4"/>
  </r>
  <r>
    <n v="17"/>
    <n v="456"/>
    <n v="9"/>
    <n v="5"/>
    <n v="202795"/>
    <d v="2023-08-17T00:00:00"/>
    <n v="503"/>
    <n v="10"/>
    <n v="895845"/>
    <n v="5"/>
    <n v="6"/>
    <n v="6"/>
    <x v="1"/>
    <x v="6"/>
  </r>
  <r>
    <n v="749"/>
    <n v="457"/>
    <n v="2"/>
    <n v="5"/>
    <n v="693050"/>
    <d v="2024-07-17T00:00:00"/>
    <n v="168"/>
    <n v="16"/>
    <n v="1916505"/>
    <n v="9"/>
    <n v="9"/>
    <n v="9"/>
    <x v="1"/>
    <x v="4"/>
  </r>
  <r>
    <n v="514"/>
    <n v="459"/>
    <n v="25"/>
    <n v="3"/>
    <n v="284370"/>
    <d v="2023-07-30T00:00:00"/>
    <n v="521"/>
    <n v="4"/>
    <n v="370985"/>
    <n v="5"/>
    <n v="1"/>
    <n v="2"/>
    <x v="1"/>
    <x v="4"/>
  </r>
  <r>
    <n v="441"/>
    <n v="460"/>
    <n v="6"/>
    <n v="3"/>
    <n v="490605"/>
    <d v="2024-05-01T00:00:00"/>
    <n v="245"/>
    <n v="14"/>
    <n v="1830872"/>
    <n v="8"/>
    <n v="8"/>
    <n v="9"/>
    <x v="1"/>
    <x v="6"/>
  </r>
  <r>
    <n v="135"/>
    <n v="461"/>
    <n v="35"/>
    <n v="5"/>
    <n v="281195"/>
    <d v="2024-09-09T00:00:00"/>
    <n v="114"/>
    <n v="7"/>
    <n v="362313"/>
    <n v="10"/>
    <n v="4"/>
    <n v="2"/>
    <x v="1"/>
    <x v="1"/>
  </r>
  <r>
    <n v="694"/>
    <n v="464"/>
    <n v="42"/>
    <n v="5"/>
    <n v="714800"/>
    <d v="2024-06-26T00:00:00"/>
    <n v="189"/>
    <n v="5"/>
    <n v="714800"/>
    <n v="9"/>
    <n v="2"/>
    <n v="4"/>
    <x v="1"/>
    <x v="5"/>
  </r>
  <r>
    <n v="584"/>
    <n v="465"/>
    <n v="8"/>
    <n v="5"/>
    <n v="350120"/>
    <d v="2023-10-09T00:00:00"/>
    <n v="450"/>
    <n v="15"/>
    <n v="1619560"/>
    <n v="5"/>
    <n v="9"/>
    <n v="9"/>
    <x v="1"/>
    <x v="3"/>
  </r>
  <r>
    <n v="927"/>
    <n v="466"/>
    <n v="23"/>
    <n v="4"/>
    <n v="625892"/>
    <d v="2024-01-11T00:00:00"/>
    <n v="356"/>
    <n v="13"/>
    <n v="1012458"/>
    <n v="6"/>
    <n v="8"/>
    <n v="6"/>
    <x v="1"/>
    <x v="6"/>
  </r>
  <r>
    <n v="511"/>
    <n v="467"/>
    <n v="9"/>
    <n v="2"/>
    <n v="81118"/>
    <d v="2024-05-16T00:00:00"/>
    <n v="230"/>
    <n v="9"/>
    <n v="990731"/>
    <n v="8"/>
    <n v="5"/>
    <n v="6"/>
    <x v="1"/>
    <x v="4"/>
  </r>
  <r>
    <n v="11"/>
    <n v="468"/>
    <n v="12"/>
    <n v="4"/>
    <n v="234908"/>
    <d v="2021-12-27T00:00:00"/>
    <n v="1101"/>
    <n v="4"/>
    <n v="234908"/>
    <n v="1"/>
    <n v="1"/>
    <n v="1"/>
    <x v="0"/>
    <x v="6"/>
  </r>
  <r>
    <n v="96"/>
    <n v="469"/>
    <n v="16"/>
    <n v="5"/>
    <n v="224760"/>
    <d v="2022-10-21T00:00:00"/>
    <n v="803"/>
    <n v="12"/>
    <n v="992182"/>
    <n v="3"/>
    <n v="7"/>
    <n v="6"/>
    <x v="0"/>
    <x v="1"/>
  </r>
  <r>
    <n v="475"/>
    <n v="470"/>
    <n v="1"/>
    <n v="5"/>
    <n v="160220"/>
    <d v="2024-04-18T00:00:00"/>
    <n v="258"/>
    <n v="8"/>
    <n v="562760"/>
    <n v="8"/>
    <n v="4"/>
    <n v="3"/>
    <x v="1"/>
    <x v="5"/>
  </r>
  <r>
    <n v="1027"/>
    <n v="471"/>
    <n v="36"/>
    <n v="5"/>
    <n v="801675"/>
    <d v="2024-02-14T00:00:00"/>
    <n v="322"/>
    <n v="12"/>
    <n v="1939972"/>
    <n v="7"/>
    <n v="7"/>
    <n v="9"/>
    <x v="1"/>
    <x v="0"/>
  </r>
  <r>
    <n v="354"/>
    <n v="472"/>
    <n v="15"/>
    <n v="5"/>
    <n v="788640"/>
    <d v="2023-04-26T00:00:00"/>
    <n v="616"/>
    <n v="6"/>
    <n v="932717"/>
    <n v="4"/>
    <n v="3"/>
    <n v="6"/>
    <x v="0"/>
    <x v="2"/>
  </r>
  <r>
    <n v="187"/>
    <n v="473"/>
    <n v="45"/>
    <n v="4"/>
    <n v="342400"/>
    <d v="2024-01-19T00:00:00"/>
    <n v="348"/>
    <n v="7"/>
    <n v="809104"/>
    <n v="6"/>
    <n v="4"/>
    <n v="5"/>
    <x v="1"/>
    <x v="3"/>
  </r>
  <r>
    <n v="643"/>
    <n v="474"/>
    <n v="33"/>
    <n v="2"/>
    <n v="285412"/>
    <d v="2024-03-30T00:00:00"/>
    <n v="277"/>
    <n v="8"/>
    <n v="913796"/>
    <n v="7"/>
    <n v="4"/>
    <n v="6"/>
    <x v="1"/>
    <x v="0"/>
  </r>
  <r>
    <n v="669"/>
    <n v="475"/>
    <n v="25"/>
    <n v="4"/>
    <n v="379160"/>
    <d v="2023-05-04T00:00:00"/>
    <n v="608"/>
    <n v="10"/>
    <n v="870077"/>
    <n v="4"/>
    <n v="6"/>
    <n v="5"/>
    <x v="0"/>
    <x v="4"/>
  </r>
  <r>
    <n v="6"/>
    <n v="476"/>
    <n v="11"/>
    <n v="4"/>
    <n v="405816"/>
    <d v="2024-08-30T00:00:00"/>
    <n v="124"/>
    <n v="7"/>
    <n v="816915"/>
    <n v="10"/>
    <n v="4"/>
    <n v="5"/>
    <x v="1"/>
    <x v="5"/>
  </r>
  <r>
    <n v="207"/>
    <n v="477"/>
    <n v="48"/>
    <n v="2"/>
    <n v="108614"/>
    <d v="2023-11-23T00:00:00"/>
    <n v="405"/>
    <n v="7"/>
    <n v="402249"/>
    <n v="6"/>
    <n v="4"/>
    <n v="2"/>
    <x v="1"/>
    <x v="5"/>
  </r>
  <r>
    <n v="178"/>
    <n v="478"/>
    <n v="37"/>
    <n v="2"/>
    <n v="271480"/>
    <d v="2024-04-27T00:00:00"/>
    <n v="249"/>
    <n v="5"/>
    <n v="447559"/>
    <n v="8"/>
    <n v="2"/>
    <n v="2"/>
    <x v="1"/>
    <x v="2"/>
  </r>
  <r>
    <n v="7"/>
    <n v="479"/>
    <n v="31"/>
    <n v="4"/>
    <n v="329812"/>
    <d v="2024-08-25T00:00:00"/>
    <n v="129"/>
    <n v="16"/>
    <n v="1607249"/>
    <n v="10"/>
    <n v="9"/>
    <n v="9"/>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45" firstHeaderRow="0" firstDataRow="1" firstDataCol="1"/>
  <pivotFields count="7">
    <pivotField showAll="0"/>
    <pivotField axis="axisRow" showAll="0">
      <items count="4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showAll="0"/>
    <pivotField dataField="1" showAll="0"/>
    <pivotField dataField="1" showAll="0"/>
    <pivotField showAll="0"/>
    <pivotField showAll="0"/>
  </pivotFields>
  <rowFields count="1">
    <field x="1"/>
  </rowFields>
  <rowItems count="4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t="grand">
      <x/>
    </i>
  </rowItems>
  <colFields count="1">
    <field x="-2"/>
  </colFields>
  <colItems count="2">
    <i>
      <x/>
    </i>
    <i i="1">
      <x v="1"/>
    </i>
  </colItems>
  <dataFields count="2">
    <dataField name="Sum of quantity" fld="3" baseField="0" baseItem="0"/>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2" firstHeaderRow="1" firstDataRow="1" firstDataCol="1"/>
  <pivotFields count="9">
    <pivotField showAll="0"/>
    <pivotField showAll="0"/>
    <pivotField showAll="0"/>
    <pivotField showAll="0"/>
    <pivotField showAll="0"/>
    <pivotField numFmtId="14" showAll="0"/>
    <pivotField axis="axisRow" showAll="0">
      <items count="9">
        <item x="3"/>
        <item x="1"/>
        <item x="7"/>
        <item x="0"/>
        <item x="2"/>
        <item x="4"/>
        <item x="5"/>
        <item x="6"/>
        <item t="default"/>
      </items>
    </pivotField>
    <pivotField showAll="0"/>
    <pivotField dataField="1" showAll="0"/>
  </pivotFields>
  <rowFields count="1">
    <field x="6"/>
  </rowFields>
  <rowItems count="9">
    <i>
      <x/>
    </i>
    <i>
      <x v="1"/>
    </i>
    <i>
      <x v="2"/>
    </i>
    <i>
      <x v="3"/>
    </i>
    <i>
      <x v="4"/>
    </i>
    <i>
      <x v="5"/>
    </i>
    <i>
      <x v="6"/>
    </i>
    <i>
      <x v="7"/>
    </i>
    <i t="grand">
      <x/>
    </i>
  </rowItems>
  <colItems count="1">
    <i/>
  </colItems>
  <dataFields count="1">
    <dataField name="Sum of sales_by_category" fld="8" showDataAs="percentOfTotal" baseField="6" baseItem="0" numFmtId="10"/>
  </dataFields>
  <chartFormats count="2">
    <chartFormat chart="0"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3:B92" firstHeaderRow="1" firstDataRow="1" firstDataCol="1"/>
  <pivotFields count="9">
    <pivotField showAll="0"/>
    <pivotField showAll="0"/>
    <pivotField showAll="0"/>
    <pivotField showAll="0"/>
    <pivotField dataField="1" showAll="0"/>
    <pivotField numFmtId="14" showAll="0"/>
    <pivotField axis="axisRow" showAll="0">
      <items count="9">
        <item x="3"/>
        <item x="1"/>
        <item x="7"/>
        <item x="0"/>
        <item x="2"/>
        <item x="4"/>
        <item x="5"/>
        <item x="6"/>
        <item t="default"/>
      </items>
    </pivotField>
    <pivotField showAll="0">
      <items count="49">
        <item x="10"/>
        <item x="42"/>
        <item x="36"/>
        <item x="46"/>
        <item x="15"/>
        <item x="37"/>
        <item x="1"/>
        <item x="31"/>
        <item x="11"/>
        <item x="40"/>
        <item x="7"/>
        <item x="29"/>
        <item x="12"/>
        <item x="25"/>
        <item x="4"/>
        <item x="18"/>
        <item x="6"/>
        <item x="20"/>
        <item x="33"/>
        <item x="9"/>
        <item x="38"/>
        <item x="34"/>
        <item x="19"/>
        <item x="16"/>
        <item x="13"/>
        <item x="30"/>
        <item x="0"/>
        <item x="32"/>
        <item x="17"/>
        <item x="5"/>
        <item x="39"/>
        <item x="3"/>
        <item x="23"/>
        <item x="28"/>
        <item x="8"/>
        <item x="26"/>
        <item x="22"/>
        <item x="43"/>
        <item x="14"/>
        <item x="24"/>
        <item x="47"/>
        <item x="27"/>
        <item x="41"/>
        <item x="21"/>
        <item x="35"/>
        <item x="2"/>
        <item x="45"/>
        <item x="44"/>
        <item t="default"/>
      </items>
    </pivotField>
    <pivotField showAll="0"/>
  </pivotFields>
  <rowFields count="1">
    <field x="6"/>
  </rowFields>
  <rowItems count="9">
    <i>
      <x/>
    </i>
    <i>
      <x v="1"/>
    </i>
    <i>
      <x v="2"/>
    </i>
    <i>
      <x v="3"/>
    </i>
    <i>
      <x v="4"/>
    </i>
    <i>
      <x v="5"/>
    </i>
    <i>
      <x v="6"/>
    </i>
    <i>
      <x v="7"/>
    </i>
    <i t="grand">
      <x/>
    </i>
  </rowItems>
  <colItems count="1">
    <i/>
  </colItems>
  <dataFields count="1">
    <dataField name="Sum of price" fld="4" baseField="0" baseItem="0" numFmtId="1"/>
  </dataFields>
  <formats count="13">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1:B70" firstHeaderRow="1" firstDataRow="1" firstDataCol="1"/>
  <pivotFields count="9">
    <pivotField showAll="0"/>
    <pivotField showAll="0"/>
    <pivotField dataField="1" showAll="0"/>
    <pivotField showAll="0"/>
    <pivotField showAll="0"/>
    <pivotField numFmtId="14" showAll="0"/>
    <pivotField showAll="0">
      <items count="9">
        <item x="3"/>
        <item x="1"/>
        <item x="7"/>
        <item x="0"/>
        <item x="2"/>
        <item x="4"/>
        <item x="5"/>
        <item x="6"/>
        <item t="default"/>
      </items>
    </pivotField>
    <pivotField axis="axisRow" showAll="0">
      <items count="49">
        <item x="10"/>
        <item x="42"/>
        <item x="36"/>
        <item x="46"/>
        <item x="15"/>
        <item x="37"/>
        <item x="1"/>
        <item x="31"/>
        <item x="11"/>
        <item x="40"/>
        <item x="7"/>
        <item x="29"/>
        <item x="12"/>
        <item x="25"/>
        <item x="4"/>
        <item x="18"/>
        <item x="6"/>
        <item x="20"/>
        <item x="33"/>
        <item x="9"/>
        <item x="38"/>
        <item x="34"/>
        <item x="19"/>
        <item x="16"/>
        <item x="13"/>
        <item x="30"/>
        <item x="0"/>
        <item x="32"/>
        <item x="17"/>
        <item x="5"/>
        <item x="39"/>
        <item x="3"/>
        <item x="23"/>
        <item x="28"/>
        <item x="8"/>
        <item x="26"/>
        <item x="22"/>
        <item x="43"/>
        <item x="14"/>
        <item x="24"/>
        <item x="47"/>
        <item x="27"/>
        <item x="41"/>
        <item x="21"/>
        <item x="35"/>
        <item x="2"/>
        <item x="45"/>
        <item x="44"/>
        <item t="default"/>
      </items>
    </pivotField>
    <pivotField showAll="0"/>
  </pivotFields>
  <rowFields count="1">
    <field x="7"/>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product_id" fld="2" subtotal="count" baseField="7" baseItem="0"/>
  </dataFields>
  <chartFormats count="3">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6" firstHeaderRow="1" firstDataRow="1" firstDataCol="1"/>
  <pivotFields count="14">
    <pivotField showAll="0"/>
    <pivotField dataField="1" showAll="0"/>
    <pivotField showAll="0"/>
    <pivotField showAll="0"/>
    <pivotField showAll="0"/>
    <pivotField numFmtId="14" showAll="0"/>
    <pivotField showAll="0"/>
    <pivotField showAll="0"/>
    <pivotField showAll="0"/>
    <pivotField showAll="0"/>
    <pivotField showAll="0"/>
    <pivotField showAll="0"/>
    <pivotField axis="axisRow" showAll="0">
      <items count="3">
        <item x="1"/>
        <item x="0"/>
        <item t="default"/>
      </items>
    </pivotField>
    <pivotField showAll="0">
      <items count="8">
        <item x="6"/>
        <item x="4"/>
        <item x="1"/>
        <item x="0"/>
        <item x="3"/>
        <item x="5"/>
        <item x="2"/>
        <item t="default"/>
      </items>
    </pivotField>
  </pivotFields>
  <rowFields count="1">
    <field x="12"/>
  </rowFields>
  <rowItems count="3">
    <i>
      <x/>
    </i>
    <i>
      <x v="1"/>
    </i>
    <i t="grand">
      <x/>
    </i>
  </rowItems>
  <colItems count="1">
    <i/>
  </colItems>
  <dataFields count="1">
    <dataField name="Count of customer_id" fld="1" subtotal="count" showDataAs="percentOfTotal" baseField="12" baseItem="0" numFmtId="10"/>
  </dataFields>
  <chartFormats count="6">
    <chartFormat chart="0" format="1"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2" count="1" selected="0">
            <x v="0"/>
          </reference>
        </references>
      </pivotArea>
    </chartFormat>
    <chartFormat chart="2" format="11">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 chart="0" format="5">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2:B30" firstHeaderRow="1" firstDataRow="1" firstDataCol="1"/>
  <pivotFields count="14">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items count="3">
        <item h="1" x="1"/>
        <item x="0"/>
        <item t="default"/>
      </items>
    </pivotField>
    <pivotField axis="axisRow" showAll="0">
      <items count="8">
        <item x="6"/>
        <item x="4"/>
        <item x="1"/>
        <item x="0"/>
        <item x="3"/>
        <item x="5"/>
        <item x="2"/>
        <item t="default"/>
      </items>
    </pivotField>
  </pivotFields>
  <rowFields count="1">
    <field x="13"/>
  </rowFields>
  <rowItems count="8">
    <i>
      <x/>
    </i>
    <i>
      <x v="1"/>
    </i>
    <i>
      <x v="2"/>
    </i>
    <i>
      <x v="3"/>
    </i>
    <i>
      <x v="4"/>
    </i>
    <i>
      <x v="5"/>
    </i>
    <i>
      <x v="6"/>
    </i>
    <i t="grand">
      <x/>
    </i>
  </rowItems>
  <colItems count="1">
    <i/>
  </colItems>
  <dataFields count="1">
    <dataField name="Count of customer_id" fld="1" subtotal="count" baseField="12" baseItem="0"/>
  </dataFields>
  <chartFormats count="3">
    <chartFormat chart="0" format="1"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7">
    <queryTableFields count="6">
      <queryTableField id="1" name="transaction_id" tableColumnId="13"/>
      <queryTableField id="2" name="customer_id" tableColumnId="14"/>
      <queryTableField id="3" name="product_id" tableColumnId="15"/>
      <queryTableField id="4" name="quantity" tableColumnId="16"/>
      <queryTableField id="5" name="price" tableColumnId="17"/>
      <queryTableField id="6" name="date" tableColumnId="18"/>
    </queryTableFields>
  </queryTableRefresh>
</queryTable>
</file>

<file path=xl/queryTables/queryTable2.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6">
    <queryTableFields count="5">
      <queryTableField id="1" name="product_id" tableColumnId="11"/>
      <queryTableField id="2" name="category" tableColumnId="12"/>
      <queryTableField id="3" name="name" tableColumnId="13"/>
      <queryTableField id="4" name="cost_price" tableColumnId="14"/>
      <queryTableField id="5" name="selling_price" tableColumnId="15"/>
    </queryTableFields>
  </queryTableRefresh>
</queryTable>
</file>

<file path=xl/queryTables/queryTable3.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0" unboundColumnsRight="1">
    <queryTableFields count="9">
      <queryTableField id="1" name="transaction_id" tableColumnId="17"/>
      <queryTableField id="2" name="customer_id" tableColumnId="18"/>
      <queryTableField id="3" name="product_id" tableColumnId="19"/>
      <queryTableField id="4" name="quantity" tableColumnId="20"/>
      <queryTableField id="5" name="price" tableColumnId="21"/>
      <queryTableField id="6" name="date" tableColumnId="22"/>
      <queryTableField id="7" name="category" tableColumnId="23"/>
      <queryTableField id="8" name="name" tableColumnId="24"/>
      <queryTableField id="9" dataBound="0" tableColumnId="1"/>
    </queryTableFields>
  </queryTableRefresh>
</queryTable>
</file>

<file path=xl/queryTables/queryTable4.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6">
    <queryTableFields count="5">
      <queryTableField id="1" name="customer_id" tableColumnId="11"/>
      <queryTableField id="2" name="name" tableColumnId="12"/>
      <queryTableField id="3" name="email" tableColumnId="13"/>
      <queryTableField id="4" name="location" tableColumnId="14"/>
      <queryTableField id="5" name="signup_date" tableColumnId="15"/>
    </queryTableFields>
  </queryTableRefresh>
</queryTable>
</file>

<file path=xl/queryTables/queryTable5.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15">
    <queryTableFields count="14">
      <queryTableField id="1" name="transaction_id" tableColumnId="29"/>
      <queryTableField id="2" name="customer_id" tableColumnId="30"/>
      <queryTableField id="3" name="product_id" tableColumnId="31"/>
      <queryTableField id="4" name="quantity" tableColumnId="32"/>
      <queryTableField id="5" name="price" tableColumnId="33"/>
      <queryTableField id="6" name="date" tableColumnId="34"/>
      <queryTableField id="7" name="Date Difference" tableColumnId="35"/>
      <queryTableField id="8" name="Total Quantity" tableColumnId="36"/>
      <queryTableField id="9" name="Total Price" tableColumnId="37"/>
      <queryTableField id="10" name="Recency" tableColumnId="38"/>
      <queryTableField id="11" name="Frequency" tableColumnId="39"/>
      <queryTableField id="12" name="Monetry" tableColumnId="40"/>
      <queryTableField id="13" dataBound="0" tableColumnId="41"/>
      <queryTableField id="14" name="NewColumn.location" tableColumnId="42"/>
    </queryTableFields>
    <queryTableDeletedFields count="1">
      <deletedField name="Active vs Inactiv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2" name="PivotTable1"/>
    <pivotTable tabId="12" name="PivotTable2"/>
    <pivotTable tabId="12" name="PivotTable5"/>
  </pivotTables>
  <data>
    <tabular pivotCacheId="1">
      <items count="8">
        <i x="3" s="1"/>
        <i x="1" s="1"/>
        <i x="7" s="1"/>
        <i x="0" s="1"/>
        <i x="2"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12" name="PivotTable2"/>
    <pivotTable tabId="12" name="PivotTable5"/>
  </pivotTables>
  <data>
    <tabular pivotCacheId="1">
      <items count="48">
        <i x="10" s="1"/>
        <i x="42" s="1"/>
        <i x="36" s="1"/>
        <i x="46" s="1"/>
        <i x="15" s="1"/>
        <i x="37" s="1"/>
        <i x="1" s="1"/>
        <i x="31" s="1"/>
        <i x="11" s="1"/>
        <i x="40" s="1"/>
        <i x="7" s="1"/>
        <i x="29" s="1"/>
        <i x="12" s="1"/>
        <i x="25" s="1"/>
        <i x="4" s="1"/>
        <i x="18" s="1"/>
        <i x="6" s="1"/>
        <i x="20" s="1"/>
        <i x="33" s="1"/>
        <i x="9" s="1"/>
        <i x="38" s="1"/>
        <i x="34" s="1"/>
        <i x="19" s="1"/>
        <i x="16" s="1"/>
        <i x="13" s="1"/>
        <i x="30" s="1"/>
        <i x="0" s="1"/>
        <i x="32" s="1"/>
        <i x="17" s="1"/>
        <i x="5" s="1"/>
        <i x="39" s="1"/>
        <i x="3" s="1"/>
        <i x="23" s="1"/>
        <i x="28" s="1"/>
        <i x="8" s="1"/>
        <i x="26" s="1"/>
        <i x="22" s="1"/>
        <i x="43" s="1"/>
        <i x="14" s="1"/>
        <i x="24" s="1"/>
        <i x="47" s="1"/>
        <i x="27" s="1"/>
        <i x="41" s="1"/>
        <i x="21" s="1"/>
        <i x="35" s="1"/>
        <i x="2" s="1"/>
        <i x="45" s="1"/>
        <i x="4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19" name="PivotTable3"/>
    <pivotTable tabId="19" name="PivotTable2"/>
  </pivotTables>
  <data>
    <tabular pivotCacheId="4">
      <items count="7">
        <i x="6" s="1"/>
        <i x="4" s="1"/>
        <i x="1" s="1"/>
        <i x="0" s="1"/>
        <i x="3"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ctive_vs_Inactive" sourceName="Active vs Inactive">
  <pivotTables>
    <pivotTable tabId="19" name="PivotTable3"/>
  </pivotTables>
  <data>
    <tabular pivotCacheId="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name" cache="Slicer_name" caption="nam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rowHeight="241300"/>
  <slicer name="Active vs Inactive" cache="Slicer_Active_vs_Inactive" caption="Active vs Inactive"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8" name="Table8" displayName="Table8" ref="A1:E481" totalsRowShown="0" headerRowDxfId="46" headerRowBorderDxfId="45" tableBorderDxfId="44">
  <autoFilter ref="A1:E481"/>
  <tableColumns count="5">
    <tableColumn id="1" name="customer_id"/>
    <tableColumn id="2" name="name"/>
    <tableColumn id="3" name="email"/>
    <tableColumn id="4" name="location"/>
    <tableColumn id="5" name="signup_date"/>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1:E49" totalsRowShown="0" headerRowDxfId="43" headerRowBorderDxfId="42" tableBorderDxfId="41">
  <autoFilter ref="A1:E49"/>
  <tableColumns count="5">
    <tableColumn id="1" name="product_id"/>
    <tableColumn id="2" name="category"/>
    <tableColumn id="3" name="name"/>
    <tableColumn id="4" name="cost_price"/>
    <tableColumn id="5" name="selling_price"/>
  </tableColumns>
  <tableStyleInfo name="TableStyleMedium9" showFirstColumn="0" showLastColumn="0" showRowStripes="1" showColumnStripes="0"/>
</table>
</file>

<file path=xl/tables/table3.xml><?xml version="1.0" encoding="utf-8"?>
<table xmlns="http://schemas.openxmlformats.org/spreadsheetml/2006/main" id="1" name="Table1" displayName="Table1" ref="A1:G1190" totalsRowShown="0" headerRowDxfId="40" headerRowBorderDxfId="39" tableBorderDxfId="38">
  <autoFilter ref="A1:G1190"/>
  <sortState ref="A9:F10">
    <sortCondition descending="1" ref="B1:B1190"/>
  </sortState>
  <tableColumns count="7">
    <tableColumn id="1" name="transaction_id"/>
    <tableColumn id="2" name="customer_id"/>
    <tableColumn id="3" name="product_id"/>
    <tableColumn id="4" name="quantity"/>
    <tableColumn id="5" name="price"/>
    <tableColumn id="6" name="date" dataDxfId="37"/>
    <tableColumn id="7" name="Recency" dataDxfId="36">
      <calculatedColumnFormula>_xlfn.DAYS("2025-01-01", Table1[[#This Row],[date]])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id="2" name="Table1_2" displayName="Table1_2" ref="A1:F1190" tableType="queryTable" totalsRowShown="0">
  <autoFilter ref="A1:F1190"/>
  <tableColumns count="6">
    <tableColumn id="13" uniqueName="13" name="transaction_id" queryTableFieldId="1"/>
    <tableColumn id="14" uniqueName="14" name="customer_id" queryTableFieldId="2"/>
    <tableColumn id="15" uniqueName="15" name="product_id" queryTableFieldId="3"/>
    <tableColumn id="16" uniqueName="16" name="quantity" queryTableFieldId="4"/>
    <tableColumn id="17" uniqueName="17" name="price" queryTableFieldId="5"/>
    <tableColumn id="18" uniqueName="18" name="date" queryTableFieldId="6" dataDxfId="35"/>
  </tableColumns>
  <tableStyleInfo name="TableStyleMedium7" showFirstColumn="0" showLastColumn="0" showRowStripes="1" showColumnStripes="0"/>
</table>
</file>

<file path=xl/tables/table5.xml><?xml version="1.0" encoding="utf-8"?>
<table xmlns="http://schemas.openxmlformats.org/spreadsheetml/2006/main" id="4" name="Table3_2" displayName="Table3_2" ref="A1:E49" tableType="queryTable" totalsRowShown="0">
  <autoFilter ref="A1:E49"/>
  <tableColumns count="5">
    <tableColumn id="11" uniqueName="11" name="product_id" queryTableFieldId="1" dataDxfId="34"/>
    <tableColumn id="12" uniqueName="12" name="category" queryTableFieldId="2" dataDxfId="33"/>
    <tableColumn id="13" uniqueName="13" name="name" queryTableFieldId="3" dataDxfId="32"/>
    <tableColumn id="14" uniqueName="14" name="cost_price" queryTableFieldId="4" dataDxfId="31"/>
    <tableColumn id="15" uniqueName="15" name="selling_price" queryTableFieldId="5" dataDxfId="30"/>
  </tableColumns>
  <tableStyleInfo name="TableStyleMedium7" showFirstColumn="0" showLastColumn="0" showRowStripes="1" showColumnStripes="0"/>
</table>
</file>

<file path=xl/tables/table6.xml><?xml version="1.0" encoding="utf-8"?>
<table xmlns="http://schemas.openxmlformats.org/spreadsheetml/2006/main" id="6" name="Table6" displayName="Table6" ref="A1:I146" totalsRowShown="0">
  <autoFilter ref="A1:I146"/>
  <tableColumns count="9">
    <tableColumn id="1" name="transaction_id"/>
    <tableColumn id="2" name="customer_id"/>
    <tableColumn id="3" name="product_id"/>
    <tableColumn id="4" name="quantity"/>
    <tableColumn id="5" name="price"/>
    <tableColumn id="6" name="date" dataDxfId="29"/>
    <tableColumn id="7" name="category"/>
    <tableColumn id="8" name="name"/>
    <tableColumn id="9" name="sales_by_category"/>
  </tableColumns>
  <tableStyleInfo name="TableStyleMedium9" showFirstColumn="0" showLastColumn="0" showRowStripes="1" showColumnStripes="0"/>
</table>
</file>

<file path=xl/tables/table7.xml><?xml version="1.0" encoding="utf-8"?>
<table xmlns="http://schemas.openxmlformats.org/spreadsheetml/2006/main" id="5" name="Merge1" displayName="Merge1" ref="A1:I1190" tableType="queryTable" totalsRowShown="0">
  <autoFilter ref="A1:I1190"/>
  <tableColumns count="9">
    <tableColumn id="17" uniqueName="17" name="transaction_id" queryTableFieldId="1"/>
    <tableColumn id="18" uniqueName="18" name="customer_id" queryTableFieldId="2"/>
    <tableColumn id="19" uniqueName="19" name="product_id" queryTableFieldId="3"/>
    <tableColumn id="20" uniqueName="20" name="quantity" queryTableFieldId="4"/>
    <tableColumn id="21" uniqueName="21" name="price" queryTableFieldId="5"/>
    <tableColumn id="22" uniqueName="22" name="date" queryTableFieldId="6" dataDxfId="15"/>
    <tableColumn id="23" uniqueName="23" name="category" queryTableFieldId="7"/>
    <tableColumn id="24" uniqueName="24" name="name" queryTableFieldId="8"/>
    <tableColumn id="1" uniqueName="1" name="sales_by_category" queryTableFieldId="9" dataDxfId="14">
      <calculatedColumnFormula>(Merge1[[#This Row],[price]]/SUM(Merge1[price]))*100</calculatedColumnFormula>
    </tableColumn>
  </tableColumns>
  <tableStyleInfo name="TableStyleMedium7" showFirstColumn="0" showLastColumn="0" showRowStripes="1" showColumnStripes="0"/>
</table>
</file>

<file path=xl/tables/table8.xml><?xml version="1.0" encoding="utf-8"?>
<table xmlns="http://schemas.openxmlformats.org/spreadsheetml/2006/main" id="7" name="Table18" displayName="Table18" ref="A1:M442" totalsRowShown="0" headerRowDxfId="13" headerRowBorderDxfId="12" tableBorderDxfId="11">
  <autoFilter ref="A1:M442"/>
  <sortState ref="A2:G442">
    <sortCondition ref="B1:B442"/>
  </sortState>
  <tableColumns count="13">
    <tableColumn id="1" name="transaction_id"/>
    <tableColumn id="2" name="customer_id"/>
    <tableColumn id="3" name="product_id"/>
    <tableColumn id="4" name="quantity"/>
    <tableColumn id="5" name="price"/>
    <tableColumn id="6" name="date" dataDxfId="10"/>
    <tableColumn id="7" name="Date Difference" dataDxfId="9">
      <calculatedColumnFormula>_xlfn.DAYS("2025-01-01", Table18[[#This Row],[date]])</calculatedColumnFormula>
    </tableColumn>
    <tableColumn id="11" name="Total Quantity" dataDxfId="8"/>
    <tableColumn id="13" name="Total Price" dataDxfId="7"/>
    <tableColumn id="9" name="Recency" dataDxfId="6">
      <calculatedColumnFormula>ABS((_xlfn.PERCENTRANK.EXC(Table18[Date Difference],Table18[[#This Row],[Date Difference]],1) * 10) - 10)</calculatedColumnFormula>
    </tableColumn>
    <tableColumn id="8" name="Frequency" dataDxfId="5">
      <calculatedColumnFormula>_xlfn.PERCENTRANK.EXC(Table18[Total Quantity], Table18[[#This Row],[Total Quantity]],1) * 10</calculatedColumnFormula>
    </tableColumn>
    <tableColumn id="14" name="Monetry" dataDxfId="4">
      <calculatedColumnFormula>_xlfn.PERCENTRANK.EXC(Table18[Total Price], Table18[[#This Row],[Total Price]],1) * 10</calculatedColumnFormula>
    </tableColumn>
    <tableColumn id="15" name="Active vs Inactive" dataDxfId="3">
      <calculatedColumnFormula>IF(Table18[[#This Row],[Recency]]&lt;5, "Inactive Based on Recency", "Active Based on Recency")</calculatedColumnFormula>
    </tableColumn>
  </tableColumns>
  <tableStyleInfo name="TableStyleMedium9" showFirstColumn="0" showLastColumn="0" showRowStripes="1" showColumnStripes="0"/>
</table>
</file>

<file path=xl/tables/table9.xml><?xml version="1.0" encoding="utf-8"?>
<table xmlns="http://schemas.openxmlformats.org/spreadsheetml/2006/main" id="9" name="Table8_2" displayName="Table8_2" ref="A1:E481" tableType="queryTable" totalsRowShown="0">
  <autoFilter ref="A1:E481"/>
  <tableColumns count="5">
    <tableColumn id="11" uniqueName="11" name="customer_id" queryTableFieldId="1"/>
    <tableColumn id="12" uniqueName="12" name="name" queryTableFieldId="2"/>
    <tableColumn id="13" uniqueName="13" name="email" queryTableFieldId="3"/>
    <tableColumn id="14" uniqueName="14" name="location" queryTableFieldId="4"/>
    <tableColumn id="15" uniqueName="15" name="signup_date" queryTableFieldId="5" dataDxfId="2"/>
  </tableColumns>
  <tableStyleInfo name="TableStyleMedium7" showFirstColumn="0" showLastColumn="0" showRowStripes="1" showColumnStripes="0"/>
</table>
</file>

<file path=xl/tables/table10.xml><?xml version="1.0" encoding="utf-8"?>
<table xmlns="http://schemas.openxmlformats.org/spreadsheetml/2006/main" id="10" name="Table18_2" displayName="Table18_2" ref="A1:N442" tableType="queryTable" totalsRowShown="0">
  <autoFilter ref="A1:N442"/>
  <tableColumns count="14">
    <tableColumn id="29" uniqueName="29" name="transaction_id" queryTableFieldId="1"/>
    <tableColumn id="30" uniqueName="30" name="customer_id" queryTableFieldId="2"/>
    <tableColumn id="31" uniqueName="31" name="product_id" queryTableFieldId="3"/>
    <tableColumn id="32" uniqueName="32" name="quantity" queryTableFieldId="4"/>
    <tableColumn id="33" uniqueName="33" name="price" queryTableFieldId="5"/>
    <tableColumn id="34" uniqueName="34" name="date" queryTableFieldId="6" dataDxfId="1"/>
    <tableColumn id="35" uniqueName="35" name="Date Difference" queryTableFieldId="7"/>
    <tableColumn id="36" uniqueName="36" name="Total Quantity" queryTableFieldId="8"/>
    <tableColumn id="37" uniqueName="37" name="Total Price" queryTableFieldId="9"/>
    <tableColumn id="38" uniqueName="38" name="Recency" queryTableFieldId="10"/>
    <tableColumn id="39" uniqueName="39" name="Frequency" queryTableFieldId="11"/>
    <tableColumn id="40" uniqueName="40" name="Monetry" queryTableFieldId="12"/>
    <tableColumn id="41" uniqueName="41" name="Active vs Inactive" queryTableFieldId="13" dataDxfId="0"/>
    <tableColumn id="42" uniqueName="42" name="Location"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1"/>
  <sheetViews>
    <sheetView workbookViewId="0">
      <selection sqref="A1:E481"/>
    </sheetView>
  </sheetViews>
  <sheetFormatPr defaultRowHeight="14.5" x14ac:dyDescent="0.35"/>
  <cols>
    <col min="1" max="1" width="13.26953125" customWidth="1"/>
    <col min="4" max="4" width="9.54296875" customWidth="1"/>
    <col min="5" max="5" width="13.08984375" customWidth="1"/>
  </cols>
  <sheetData>
    <row r="1" spans="1:5" x14ac:dyDescent="0.35">
      <c r="A1" s="1" t="s">
        <v>0</v>
      </c>
      <c r="B1" s="1" t="s">
        <v>1</v>
      </c>
      <c r="C1" s="1" t="s">
        <v>2</v>
      </c>
      <c r="D1" s="1" t="s">
        <v>3</v>
      </c>
      <c r="E1" s="1" t="s">
        <v>4</v>
      </c>
    </row>
    <row r="2" spans="1:5" x14ac:dyDescent="0.35">
      <c r="A2">
        <v>1</v>
      </c>
      <c r="B2" t="s">
        <v>5</v>
      </c>
      <c r="C2" t="s">
        <v>6</v>
      </c>
      <c r="D2" t="s">
        <v>7</v>
      </c>
      <c r="E2" t="s">
        <v>8</v>
      </c>
    </row>
    <row r="3" spans="1:5" x14ac:dyDescent="0.35">
      <c r="A3">
        <v>2</v>
      </c>
      <c r="B3" t="s">
        <v>9</v>
      </c>
      <c r="C3" t="s">
        <v>10</v>
      </c>
      <c r="D3" t="s">
        <v>11</v>
      </c>
      <c r="E3" t="s">
        <v>12</v>
      </c>
    </row>
    <row r="4" spans="1:5" x14ac:dyDescent="0.35">
      <c r="A4">
        <v>3</v>
      </c>
      <c r="B4" t="s">
        <v>13</v>
      </c>
      <c r="C4" t="s">
        <v>14</v>
      </c>
      <c r="D4" t="s">
        <v>15</v>
      </c>
      <c r="E4" t="s">
        <v>16</v>
      </c>
    </row>
    <row r="5" spans="1:5" x14ac:dyDescent="0.35">
      <c r="A5">
        <v>4</v>
      </c>
      <c r="B5" t="s">
        <v>17</v>
      </c>
      <c r="C5" t="s">
        <v>18</v>
      </c>
      <c r="D5" t="s">
        <v>11</v>
      </c>
      <c r="E5" t="s">
        <v>19</v>
      </c>
    </row>
    <row r="6" spans="1:5" x14ac:dyDescent="0.35">
      <c r="A6">
        <v>5</v>
      </c>
      <c r="B6" t="s">
        <v>20</v>
      </c>
      <c r="C6" t="s">
        <v>21</v>
      </c>
      <c r="D6" t="s">
        <v>22</v>
      </c>
      <c r="E6" t="s">
        <v>23</v>
      </c>
    </row>
    <row r="7" spans="1:5" x14ac:dyDescent="0.35">
      <c r="A7">
        <v>6</v>
      </c>
      <c r="B7" t="s">
        <v>24</v>
      </c>
      <c r="C7" t="s">
        <v>25</v>
      </c>
      <c r="D7" t="s">
        <v>26</v>
      </c>
      <c r="E7" t="s">
        <v>27</v>
      </c>
    </row>
    <row r="8" spans="1:5" x14ac:dyDescent="0.35">
      <c r="A8">
        <v>7</v>
      </c>
      <c r="B8" t="s">
        <v>28</v>
      </c>
      <c r="C8" t="s">
        <v>29</v>
      </c>
      <c r="D8" t="s">
        <v>26</v>
      </c>
      <c r="E8" t="s">
        <v>30</v>
      </c>
    </row>
    <row r="9" spans="1:5" x14ac:dyDescent="0.35">
      <c r="A9">
        <v>8</v>
      </c>
      <c r="B9" t="s">
        <v>31</v>
      </c>
      <c r="C9" t="s">
        <v>32</v>
      </c>
      <c r="D9" t="s">
        <v>26</v>
      </c>
      <c r="E9" t="s">
        <v>33</v>
      </c>
    </row>
    <row r="10" spans="1:5" x14ac:dyDescent="0.35">
      <c r="A10">
        <v>9</v>
      </c>
      <c r="B10" t="s">
        <v>34</v>
      </c>
      <c r="C10" t="s">
        <v>35</v>
      </c>
      <c r="D10" t="s">
        <v>26</v>
      </c>
      <c r="E10" t="s">
        <v>36</v>
      </c>
    </row>
    <row r="11" spans="1:5" x14ac:dyDescent="0.35">
      <c r="A11">
        <v>10</v>
      </c>
      <c r="B11" t="s">
        <v>37</v>
      </c>
      <c r="C11" t="s">
        <v>38</v>
      </c>
      <c r="D11" t="s">
        <v>15</v>
      </c>
      <c r="E11" t="s">
        <v>39</v>
      </c>
    </row>
    <row r="12" spans="1:5" x14ac:dyDescent="0.35">
      <c r="A12">
        <v>11</v>
      </c>
      <c r="B12" t="s">
        <v>40</v>
      </c>
      <c r="C12" t="s">
        <v>41</v>
      </c>
      <c r="D12" t="s">
        <v>15</v>
      </c>
      <c r="E12" t="s">
        <v>42</v>
      </c>
    </row>
    <row r="13" spans="1:5" x14ac:dyDescent="0.35">
      <c r="A13">
        <v>12</v>
      </c>
      <c r="B13" t="s">
        <v>43</v>
      </c>
      <c r="C13" t="s">
        <v>44</v>
      </c>
      <c r="D13" t="s">
        <v>7</v>
      </c>
      <c r="E13" t="s">
        <v>45</v>
      </c>
    </row>
    <row r="14" spans="1:5" x14ac:dyDescent="0.35">
      <c r="A14">
        <v>13</v>
      </c>
      <c r="B14" t="s">
        <v>46</v>
      </c>
      <c r="C14" t="s">
        <v>47</v>
      </c>
      <c r="D14" t="s">
        <v>48</v>
      </c>
      <c r="E14" t="s">
        <v>49</v>
      </c>
    </row>
    <row r="15" spans="1:5" x14ac:dyDescent="0.35">
      <c r="A15">
        <v>14</v>
      </c>
      <c r="B15" t="s">
        <v>50</v>
      </c>
      <c r="C15" t="s">
        <v>51</v>
      </c>
      <c r="D15" t="s">
        <v>52</v>
      </c>
      <c r="E15" t="s">
        <v>53</v>
      </c>
    </row>
    <row r="16" spans="1:5" x14ac:dyDescent="0.35">
      <c r="A16">
        <v>15</v>
      </c>
      <c r="B16" t="s">
        <v>54</v>
      </c>
      <c r="C16" t="s">
        <v>55</v>
      </c>
      <c r="D16" t="s">
        <v>26</v>
      </c>
      <c r="E16" t="s">
        <v>56</v>
      </c>
    </row>
    <row r="17" spans="1:5" x14ac:dyDescent="0.35">
      <c r="A17">
        <v>16</v>
      </c>
      <c r="B17" t="s">
        <v>57</v>
      </c>
      <c r="C17" t="s">
        <v>58</v>
      </c>
      <c r="D17" t="s">
        <v>22</v>
      </c>
      <c r="E17" t="s">
        <v>59</v>
      </c>
    </row>
    <row r="18" spans="1:5" x14ac:dyDescent="0.35">
      <c r="A18">
        <v>17</v>
      </c>
      <c r="B18" t="s">
        <v>60</v>
      </c>
      <c r="C18" t="s">
        <v>61</v>
      </c>
      <c r="D18" t="s">
        <v>7</v>
      </c>
      <c r="E18" t="s">
        <v>62</v>
      </c>
    </row>
    <row r="19" spans="1:5" x14ac:dyDescent="0.35">
      <c r="A19">
        <v>18</v>
      </c>
      <c r="B19" t="s">
        <v>63</v>
      </c>
      <c r="C19" t="s">
        <v>64</v>
      </c>
      <c r="D19" t="s">
        <v>26</v>
      </c>
      <c r="E19" t="s">
        <v>65</v>
      </c>
    </row>
    <row r="20" spans="1:5" x14ac:dyDescent="0.35">
      <c r="A20">
        <v>19</v>
      </c>
      <c r="B20" t="s">
        <v>66</v>
      </c>
      <c r="C20" t="s">
        <v>67</v>
      </c>
      <c r="D20" t="s">
        <v>48</v>
      </c>
      <c r="E20" t="s">
        <v>68</v>
      </c>
    </row>
    <row r="21" spans="1:5" x14ac:dyDescent="0.35">
      <c r="A21">
        <v>20</v>
      </c>
      <c r="B21" t="s">
        <v>69</v>
      </c>
      <c r="C21" t="s">
        <v>70</v>
      </c>
      <c r="D21" t="s">
        <v>15</v>
      </c>
      <c r="E21" t="s">
        <v>71</v>
      </c>
    </row>
    <row r="22" spans="1:5" x14ac:dyDescent="0.35">
      <c r="A22">
        <v>21</v>
      </c>
      <c r="B22" t="s">
        <v>72</v>
      </c>
      <c r="C22" t="s">
        <v>73</v>
      </c>
      <c r="D22" t="s">
        <v>22</v>
      </c>
      <c r="E22" t="s">
        <v>74</v>
      </c>
    </row>
    <row r="23" spans="1:5" x14ac:dyDescent="0.35">
      <c r="A23">
        <v>22</v>
      </c>
      <c r="B23" t="s">
        <v>75</v>
      </c>
      <c r="C23" t="s">
        <v>76</v>
      </c>
      <c r="D23" t="s">
        <v>7</v>
      </c>
      <c r="E23" t="s">
        <v>77</v>
      </c>
    </row>
    <row r="24" spans="1:5" x14ac:dyDescent="0.35">
      <c r="A24">
        <v>23</v>
      </c>
      <c r="B24" t="s">
        <v>78</v>
      </c>
      <c r="C24" t="s">
        <v>79</v>
      </c>
      <c r="D24" t="s">
        <v>11</v>
      </c>
      <c r="E24" t="s">
        <v>80</v>
      </c>
    </row>
    <row r="25" spans="1:5" x14ac:dyDescent="0.35">
      <c r="A25">
        <v>24</v>
      </c>
      <c r="B25" t="s">
        <v>81</v>
      </c>
      <c r="C25" t="s">
        <v>82</v>
      </c>
      <c r="D25" t="s">
        <v>52</v>
      </c>
      <c r="E25" t="s">
        <v>83</v>
      </c>
    </row>
    <row r="26" spans="1:5" x14ac:dyDescent="0.35">
      <c r="A26">
        <v>25</v>
      </c>
      <c r="B26" t="s">
        <v>84</v>
      </c>
      <c r="C26" t="s">
        <v>85</v>
      </c>
      <c r="D26" t="s">
        <v>52</v>
      </c>
      <c r="E26" t="s">
        <v>86</v>
      </c>
    </row>
    <row r="27" spans="1:5" x14ac:dyDescent="0.35">
      <c r="A27">
        <v>26</v>
      </c>
      <c r="B27" t="s">
        <v>87</v>
      </c>
      <c r="C27" t="s">
        <v>88</v>
      </c>
      <c r="D27" t="s">
        <v>22</v>
      </c>
      <c r="E27" t="s">
        <v>89</v>
      </c>
    </row>
    <row r="28" spans="1:5" x14ac:dyDescent="0.35">
      <c r="A28">
        <v>27</v>
      </c>
      <c r="B28" t="s">
        <v>90</v>
      </c>
      <c r="C28" t="s">
        <v>91</v>
      </c>
      <c r="D28" t="s">
        <v>52</v>
      </c>
      <c r="E28" t="s">
        <v>92</v>
      </c>
    </row>
    <row r="29" spans="1:5" x14ac:dyDescent="0.35">
      <c r="A29">
        <v>28</v>
      </c>
      <c r="B29" t="s">
        <v>93</v>
      </c>
      <c r="C29" t="s">
        <v>94</v>
      </c>
      <c r="D29" t="s">
        <v>26</v>
      </c>
      <c r="E29" t="s">
        <v>95</v>
      </c>
    </row>
    <row r="30" spans="1:5" x14ac:dyDescent="0.35">
      <c r="A30">
        <v>29</v>
      </c>
      <c r="B30" t="s">
        <v>96</v>
      </c>
      <c r="C30" t="s">
        <v>97</v>
      </c>
      <c r="D30" t="s">
        <v>48</v>
      </c>
      <c r="E30" t="s">
        <v>98</v>
      </c>
    </row>
    <row r="31" spans="1:5" x14ac:dyDescent="0.35">
      <c r="A31">
        <v>30</v>
      </c>
      <c r="B31" t="s">
        <v>99</v>
      </c>
      <c r="C31" t="s">
        <v>100</v>
      </c>
      <c r="D31" t="s">
        <v>52</v>
      </c>
      <c r="E31" t="s">
        <v>101</v>
      </c>
    </row>
    <row r="32" spans="1:5" x14ac:dyDescent="0.35">
      <c r="A32">
        <v>31</v>
      </c>
      <c r="B32" t="s">
        <v>102</v>
      </c>
      <c r="C32" t="s">
        <v>103</v>
      </c>
      <c r="D32" t="s">
        <v>22</v>
      </c>
      <c r="E32" t="s">
        <v>104</v>
      </c>
    </row>
    <row r="33" spans="1:5" x14ac:dyDescent="0.35">
      <c r="A33">
        <v>32</v>
      </c>
      <c r="B33" t="s">
        <v>105</v>
      </c>
      <c r="C33" t="s">
        <v>106</v>
      </c>
      <c r="D33" t="s">
        <v>15</v>
      </c>
      <c r="E33" t="s">
        <v>107</v>
      </c>
    </row>
    <row r="34" spans="1:5" x14ac:dyDescent="0.35">
      <c r="A34">
        <v>33</v>
      </c>
      <c r="B34" t="s">
        <v>108</v>
      </c>
      <c r="C34" t="s">
        <v>109</v>
      </c>
      <c r="D34" t="s">
        <v>7</v>
      </c>
      <c r="E34" t="s">
        <v>110</v>
      </c>
    </row>
    <row r="35" spans="1:5" x14ac:dyDescent="0.35">
      <c r="A35">
        <v>34</v>
      </c>
      <c r="B35" t="s">
        <v>111</v>
      </c>
      <c r="C35" t="s">
        <v>112</v>
      </c>
      <c r="D35" t="s">
        <v>11</v>
      </c>
      <c r="E35" t="s">
        <v>113</v>
      </c>
    </row>
    <row r="36" spans="1:5" x14ac:dyDescent="0.35">
      <c r="A36">
        <v>35</v>
      </c>
      <c r="B36" t="s">
        <v>114</v>
      </c>
      <c r="C36" t="s">
        <v>115</v>
      </c>
      <c r="D36" t="s">
        <v>15</v>
      </c>
      <c r="E36" t="s">
        <v>116</v>
      </c>
    </row>
    <row r="37" spans="1:5" x14ac:dyDescent="0.35">
      <c r="A37">
        <v>36</v>
      </c>
      <c r="B37" t="s">
        <v>117</v>
      </c>
      <c r="C37" t="s">
        <v>118</v>
      </c>
      <c r="D37" t="s">
        <v>15</v>
      </c>
      <c r="E37" t="s">
        <v>119</v>
      </c>
    </row>
    <row r="38" spans="1:5" x14ac:dyDescent="0.35">
      <c r="A38">
        <v>37</v>
      </c>
      <c r="B38" t="s">
        <v>120</v>
      </c>
      <c r="C38" t="s">
        <v>121</v>
      </c>
      <c r="D38" t="s">
        <v>22</v>
      </c>
      <c r="E38" t="s">
        <v>122</v>
      </c>
    </row>
    <row r="39" spans="1:5" x14ac:dyDescent="0.35">
      <c r="A39">
        <v>38</v>
      </c>
      <c r="B39" t="s">
        <v>123</v>
      </c>
      <c r="C39" t="s">
        <v>124</v>
      </c>
      <c r="D39" t="s">
        <v>7</v>
      </c>
      <c r="E39" t="s">
        <v>125</v>
      </c>
    </row>
    <row r="40" spans="1:5" x14ac:dyDescent="0.35">
      <c r="A40">
        <v>39</v>
      </c>
      <c r="B40" t="s">
        <v>126</v>
      </c>
      <c r="C40" t="s">
        <v>127</v>
      </c>
      <c r="D40" t="s">
        <v>26</v>
      </c>
      <c r="E40" t="s">
        <v>128</v>
      </c>
    </row>
    <row r="41" spans="1:5" x14ac:dyDescent="0.35">
      <c r="A41">
        <v>40</v>
      </c>
      <c r="B41" t="s">
        <v>129</v>
      </c>
      <c r="C41" t="s">
        <v>130</v>
      </c>
      <c r="D41" t="s">
        <v>11</v>
      </c>
      <c r="E41" t="s">
        <v>131</v>
      </c>
    </row>
    <row r="42" spans="1:5" x14ac:dyDescent="0.35">
      <c r="A42">
        <v>41</v>
      </c>
      <c r="B42" t="s">
        <v>132</v>
      </c>
      <c r="C42" t="s">
        <v>133</v>
      </c>
      <c r="D42" t="s">
        <v>22</v>
      </c>
      <c r="E42" t="s">
        <v>134</v>
      </c>
    </row>
    <row r="43" spans="1:5" x14ac:dyDescent="0.35">
      <c r="A43">
        <v>42</v>
      </c>
      <c r="B43" t="s">
        <v>135</v>
      </c>
      <c r="C43" t="s">
        <v>136</v>
      </c>
      <c r="D43" t="s">
        <v>15</v>
      </c>
      <c r="E43" t="s">
        <v>137</v>
      </c>
    </row>
    <row r="44" spans="1:5" x14ac:dyDescent="0.35">
      <c r="A44">
        <v>43</v>
      </c>
      <c r="B44" t="s">
        <v>138</v>
      </c>
      <c r="C44" t="s">
        <v>139</v>
      </c>
      <c r="D44" t="s">
        <v>15</v>
      </c>
      <c r="E44" t="s">
        <v>140</v>
      </c>
    </row>
    <row r="45" spans="1:5" x14ac:dyDescent="0.35">
      <c r="A45">
        <v>44</v>
      </c>
      <c r="B45" t="s">
        <v>141</v>
      </c>
      <c r="C45" t="s">
        <v>142</v>
      </c>
      <c r="D45" t="s">
        <v>15</v>
      </c>
      <c r="E45" t="s">
        <v>143</v>
      </c>
    </row>
    <row r="46" spans="1:5" x14ac:dyDescent="0.35">
      <c r="A46">
        <v>45</v>
      </c>
      <c r="B46" t="s">
        <v>144</v>
      </c>
      <c r="C46" t="s">
        <v>145</v>
      </c>
      <c r="D46" t="s">
        <v>48</v>
      </c>
      <c r="E46" t="s">
        <v>146</v>
      </c>
    </row>
    <row r="47" spans="1:5" x14ac:dyDescent="0.35">
      <c r="A47">
        <v>46</v>
      </c>
      <c r="B47" t="s">
        <v>147</v>
      </c>
      <c r="C47" t="s">
        <v>148</v>
      </c>
      <c r="D47" t="s">
        <v>26</v>
      </c>
      <c r="E47" t="s">
        <v>149</v>
      </c>
    </row>
    <row r="48" spans="1:5" x14ac:dyDescent="0.35">
      <c r="A48">
        <v>47</v>
      </c>
      <c r="B48" t="s">
        <v>150</v>
      </c>
      <c r="C48" t="s">
        <v>151</v>
      </c>
      <c r="D48" t="s">
        <v>22</v>
      </c>
      <c r="E48" t="s">
        <v>152</v>
      </c>
    </row>
    <row r="49" spans="1:5" x14ac:dyDescent="0.35">
      <c r="A49">
        <v>48</v>
      </c>
      <c r="B49" t="s">
        <v>153</v>
      </c>
      <c r="C49" t="s">
        <v>154</v>
      </c>
      <c r="D49" t="s">
        <v>52</v>
      </c>
      <c r="E49" t="s">
        <v>155</v>
      </c>
    </row>
    <row r="50" spans="1:5" x14ac:dyDescent="0.35">
      <c r="A50">
        <v>49</v>
      </c>
      <c r="B50" t="s">
        <v>156</v>
      </c>
      <c r="C50" t="s">
        <v>157</v>
      </c>
      <c r="D50" t="s">
        <v>52</v>
      </c>
      <c r="E50" t="s">
        <v>158</v>
      </c>
    </row>
    <row r="51" spans="1:5" x14ac:dyDescent="0.35">
      <c r="A51">
        <v>50</v>
      </c>
      <c r="B51" t="s">
        <v>159</v>
      </c>
      <c r="C51" t="s">
        <v>160</v>
      </c>
      <c r="D51" t="s">
        <v>48</v>
      </c>
      <c r="E51" t="s">
        <v>161</v>
      </c>
    </row>
    <row r="52" spans="1:5" x14ac:dyDescent="0.35">
      <c r="A52">
        <v>51</v>
      </c>
      <c r="B52" t="s">
        <v>162</v>
      </c>
      <c r="C52" t="s">
        <v>163</v>
      </c>
      <c r="D52" t="s">
        <v>22</v>
      </c>
      <c r="E52" t="s">
        <v>164</v>
      </c>
    </row>
    <row r="53" spans="1:5" x14ac:dyDescent="0.35">
      <c r="A53">
        <v>52</v>
      </c>
      <c r="B53" t="s">
        <v>165</v>
      </c>
      <c r="C53" t="s">
        <v>166</v>
      </c>
      <c r="D53" t="s">
        <v>7</v>
      </c>
      <c r="E53" t="s">
        <v>167</v>
      </c>
    </row>
    <row r="54" spans="1:5" x14ac:dyDescent="0.35">
      <c r="A54">
        <v>53</v>
      </c>
      <c r="B54" t="s">
        <v>168</v>
      </c>
      <c r="C54" t="s">
        <v>169</v>
      </c>
      <c r="D54" t="s">
        <v>26</v>
      </c>
      <c r="E54" t="s">
        <v>170</v>
      </c>
    </row>
    <row r="55" spans="1:5" x14ac:dyDescent="0.35">
      <c r="A55">
        <v>54</v>
      </c>
      <c r="B55" t="s">
        <v>171</v>
      </c>
      <c r="C55" t="s">
        <v>172</v>
      </c>
      <c r="D55" t="s">
        <v>48</v>
      </c>
      <c r="E55" t="s">
        <v>173</v>
      </c>
    </row>
    <row r="56" spans="1:5" x14ac:dyDescent="0.35">
      <c r="A56">
        <v>55</v>
      </c>
      <c r="B56" t="s">
        <v>174</v>
      </c>
      <c r="C56" t="s">
        <v>175</v>
      </c>
      <c r="D56" t="s">
        <v>48</v>
      </c>
      <c r="E56" t="s">
        <v>176</v>
      </c>
    </row>
    <row r="57" spans="1:5" x14ac:dyDescent="0.35">
      <c r="A57">
        <v>56</v>
      </c>
      <c r="B57" t="s">
        <v>177</v>
      </c>
      <c r="C57" t="s">
        <v>178</v>
      </c>
      <c r="D57" t="s">
        <v>52</v>
      </c>
      <c r="E57" t="s">
        <v>179</v>
      </c>
    </row>
    <row r="58" spans="1:5" x14ac:dyDescent="0.35">
      <c r="A58">
        <v>57</v>
      </c>
      <c r="B58" t="s">
        <v>180</v>
      </c>
      <c r="C58" t="s">
        <v>181</v>
      </c>
      <c r="D58" t="s">
        <v>15</v>
      </c>
      <c r="E58" t="s">
        <v>182</v>
      </c>
    </row>
    <row r="59" spans="1:5" x14ac:dyDescent="0.35">
      <c r="A59">
        <v>58</v>
      </c>
      <c r="B59" t="s">
        <v>183</v>
      </c>
      <c r="C59" t="s">
        <v>184</v>
      </c>
      <c r="D59" t="s">
        <v>26</v>
      </c>
      <c r="E59" t="s">
        <v>185</v>
      </c>
    </row>
    <row r="60" spans="1:5" x14ac:dyDescent="0.35">
      <c r="A60">
        <v>59</v>
      </c>
      <c r="B60" t="s">
        <v>186</v>
      </c>
      <c r="C60" t="s">
        <v>187</v>
      </c>
      <c r="D60" t="s">
        <v>22</v>
      </c>
      <c r="E60" t="s">
        <v>188</v>
      </c>
    </row>
    <row r="61" spans="1:5" x14ac:dyDescent="0.35">
      <c r="A61">
        <v>60</v>
      </c>
      <c r="B61" t="s">
        <v>189</v>
      </c>
      <c r="C61" t="s">
        <v>190</v>
      </c>
      <c r="D61" t="s">
        <v>7</v>
      </c>
      <c r="E61" t="s">
        <v>191</v>
      </c>
    </row>
    <row r="62" spans="1:5" x14ac:dyDescent="0.35">
      <c r="A62">
        <v>61</v>
      </c>
      <c r="B62" t="s">
        <v>192</v>
      </c>
      <c r="C62" t="s">
        <v>193</v>
      </c>
      <c r="D62" t="s">
        <v>22</v>
      </c>
      <c r="E62" t="s">
        <v>194</v>
      </c>
    </row>
    <row r="63" spans="1:5" x14ac:dyDescent="0.35">
      <c r="A63">
        <v>62</v>
      </c>
      <c r="B63" t="s">
        <v>195</v>
      </c>
      <c r="C63" t="s">
        <v>196</v>
      </c>
      <c r="D63" t="s">
        <v>52</v>
      </c>
      <c r="E63" t="s">
        <v>197</v>
      </c>
    </row>
    <row r="64" spans="1:5" x14ac:dyDescent="0.35">
      <c r="A64">
        <v>63</v>
      </c>
      <c r="B64" t="s">
        <v>198</v>
      </c>
      <c r="C64" t="s">
        <v>199</v>
      </c>
      <c r="D64" t="s">
        <v>11</v>
      </c>
      <c r="E64" t="s">
        <v>200</v>
      </c>
    </row>
    <row r="65" spans="1:5" x14ac:dyDescent="0.35">
      <c r="A65">
        <v>64</v>
      </c>
      <c r="B65" t="s">
        <v>201</v>
      </c>
      <c r="C65" t="s">
        <v>202</v>
      </c>
      <c r="D65" t="s">
        <v>15</v>
      </c>
      <c r="E65" t="s">
        <v>203</v>
      </c>
    </row>
    <row r="66" spans="1:5" x14ac:dyDescent="0.35">
      <c r="A66">
        <v>65</v>
      </c>
      <c r="B66" t="s">
        <v>204</v>
      </c>
      <c r="C66" t="s">
        <v>205</v>
      </c>
      <c r="D66" t="s">
        <v>7</v>
      </c>
      <c r="E66" t="s">
        <v>206</v>
      </c>
    </row>
    <row r="67" spans="1:5" x14ac:dyDescent="0.35">
      <c r="A67">
        <v>66</v>
      </c>
      <c r="B67" t="s">
        <v>207</v>
      </c>
      <c r="C67" t="s">
        <v>208</v>
      </c>
      <c r="D67" t="s">
        <v>22</v>
      </c>
      <c r="E67" t="s">
        <v>209</v>
      </c>
    </row>
    <row r="68" spans="1:5" x14ac:dyDescent="0.35">
      <c r="A68">
        <v>67</v>
      </c>
      <c r="B68" t="s">
        <v>210</v>
      </c>
      <c r="C68" t="s">
        <v>211</v>
      </c>
      <c r="D68" t="s">
        <v>22</v>
      </c>
      <c r="E68" t="s">
        <v>212</v>
      </c>
    </row>
    <row r="69" spans="1:5" x14ac:dyDescent="0.35">
      <c r="A69">
        <v>68</v>
      </c>
      <c r="B69" t="s">
        <v>213</v>
      </c>
      <c r="C69" t="s">
        <v>214</v>
      </c>
      <c r="D69" t="s">
        <v>7</v>
      </c>
      <c r="E69" t="s">
        <v>215</v>
      </c>
    </row>
    <row r="70" spans="1:5" x14ac:dyDescent="0.35">
      <c r="A70">
        <v>69</v>
      </c>
      <c r="B70" t="s">
        <v>216</v>
      </c>
      <c r="C70" t="s">
        <v>217</v>
      </c>
      <c r="D70" t="s">
        <v>15</v>
      </c>
      <c r="E70" t="s">
        <v>218</v>
      </c>
    </row>
    <row r="71" spans="1:5" x14ac:dyDescent="0.35">
      <c r="A71">
        <v>70</v>
      </c>
      <c r="B71" t="s">
        <v>219</v>
      </c>
      <c r="C71" t="s">
        <v>220</v>
      </c>
      <c r="D71" t="s">
        <v>15</v>
      </c>
      <c r="E71" t="s">
        <v>221</v>
      </c>
    </row>
    <row r="72" spans="1:5" x14ac:dyDescent="0.35">
      <c r="A72">
        <v>71</v>
      </c>
      <c r="B72" t="s">
        <v>222</v>
      </c>
      <c r="C72" t="s">
        <v>223</v>
      </c>
      <c r="D72" t="s">
        <v>26</v>
      </c>
      <c r="E72" t="s">
        <v>224</v>
      </c>
    </row>
    <row r="73" spans="1:5" x14ac:dyDescent="0.35">
      <c r="A73">
        <v>72</v>
      </c>
      <c r="B73" t="s">
        <v>225</v>
      </c>
      <c r="C73" t="s">
        <v>226</v>
      </c>
      <c r="D73" t="s">
        <v>26</v>
      </c>
      <c r="E73" t="s">
        <v>227</v>
      </c>
    </row>
    <row r="74" spans="1:5" x14ac:dyDescent="0.35">
      <c r="A74">
        <v>73</v>
      </c>
      <c r="B74" t="s">
        <v>228</v>
      </c>
      <c r="C74" t="s">
        <v>229</v>
      </c>
      <c r="D74" t="s">
        <v>11</v>
      </c>
      <c r="E74" t="s">
        <v>230</v>
      </c>
    </row>
    <row r="75" spans="1:5" x14ac:dyDescent="0.35">
      <c r="A75">
        <v>74</v>
      </c>
      <c r="B75" t="s">
        <v>231</v>
      </c>
      <c r="C75" t="s">
        <v>232</v>
      </c>
      <c r="D75" t="s">
        <v>15</v>
      </c>
      <c r="E75" t="s">
        <v>95</v>
      </c>
    </row>
    <row r="76" spans="1:5" x14ac:dyDescent="0.35">
      <c r="A76">
        <v>75</v>
      </c>
      <c r="B76" t="s">
        <v>233</v>
      </c>
      <c r="C76" t="s">
        <v>234</v>
      </c>
      <c r="D76" t="s">
        <v>15</v>
      </c>
      <c r="E76" t="s">
        <v>235</v>
      </c>
    </row>
    <row r="77" spans="1:5" x14ac:dyDescent="0.35">
      <c r="A77">
        <v>76</v>
      </c>
      <c r="B77" t="s">
        <v>236</v>
      </c>
      <c r="C77" t="s">
        <v>237</v>
      </c>
      <c r="D77" t="s">
        <v>26</v>
      </c>
      <c r="E77" t="s">
        <v>238</v>
      </c>
    </row>
    <row r="78" spans="1:5" x14ac:dyDescent="0.35">
      <c r="A78">
        <v>77</v>
      </c>
      <c r="B78" t="s">
        <v>239</v>
      </c>
      <c r="C78" t="s">
        <v>240</v>
      </c>
      <c r="D78" t="s">
        <v>22</v>
      </c>
      <c r="E78" t="s">
        <v>241</v>
      </c>
    </row>
    <row r="79" spans="1:5" x14ac:dyDescent="0.35">
      <c r="A79">
        <v>78</v>
      </c>
      <c r="B79" t="s">
        <v>105</v>
      </c>
      <c r="C79" t="s">
        <v>242</v>
      </c>
      <c r="D79" t="s">
        <v>48</v>
      </c>
      <c r="E79" t="s">
        <v>243</v>
      </c>
    </row>
    <row r="80" spans="1:5" x14ac:dyDescent="0.35">
      <c r="A80">
        <v>79</v>
      </c>
      <c r="B80" t="s">
        <v>244</v>
      </c>
      <c r="C80" t="s">
        <v>245</v>
      </c>
      <c r="D80" t="s">
        <v>48</v>
      </c>
      <c r="E80" t="s">
        <v>246</v>
      </c>
    </row>
    <row r="81" spans="1:5" x14ac:dyDescent="0.35">
      <c r="A81">
        <v>80</v>
      </c>
      <c r="B81" t="s">
        <v>247</v>
      </c>
      <c r="C81" t="s">
        <v>248</v>
      </c>
      <c r="D81" t="s">
        <v>48</v>
      </c>
      <c r="E81" t="s">
        <v>249</v>
      </c>
    </row>
    <row r="82" spans="1:5" x14ac:dyDescent="0.35">
      <c r="A82">
        <v>81</v>
      </c>
      <c r="B82" t="s">
        <v>250</v>
      </c>
      <c r="C82" t="s">
        <v>251</v>
      </c>
      <c r="D82" t="s">
        <v>52</v>
      </c>
      <c r="E82" t="s">
        <v>252</v>
      </c>
    </row>
    <row r="83" spans="1:5" x14ac:dyDescent="0.35">
      <c r="A83">
        <v>82</v>
      </c>
      <c r="B83" t="s">
        <v>253</v>
      </c>
      <c r="C83" t="s">
        <v>254</v>
      </c>
      <c r="D83" t="s">
        <v>15</v>
      </c>
      <c r="E83" t="s">
        <v>255</v>
      </c>
    </row>
    <row r="84" spans="1:5" x14ac:dyDescent="0.35">
      <c r="A84">
        <v>83</v>
      </c>
      <c r="B84" t="s">
        <v>256</v>
      </c>
      <c r="C84" t="s">
        <v>257</v>
      </c>
      <c r="D84" t="s">
        <v>26</v>
      </c>
      <c r="E84" t="s">
        <v>258</v>
      </c>
    </row>
    <row r="85" spans="1:5" x14ac:dyDescent="0.35">
      <c r="A85">
        <v>84</v>
      </c>
      <c r="B85" t="s">
        <v>259</v>
      </c>
      <c r="C85" t="s">
        <v>260</v>
      </c>
      <c r="D85" t="s">
        <v>26</v>
      </c>
      <c r="E85" t="s">
        <v>261</v>
      </c>
    </row>
    <row r="86" spans="1:5" x14ac:dyDescent="0.35">
      <c r="A86">
        <v>85</v>
      </c>
      <c r="B86" t="s">
        <v>262</v>
      </c>
      <c r="C86" t="s">
        <v>263</v>
      </c>
      <c r="D86" t="s">
        <v>22</v>
      </c>
      <c r="E86" t="s">
        <v>264</v>
      </c>
    </row>
    <row r="87" spans="1:5" x14ac:dyDescent="0.35">
      <c r="A87">
        <v>86</v>
      </c>
      <c r="B87" t="s">
        <v>265</v>
      </c>
      <c r="C87" t="s">
        <v>266</v>
      </c>
      <c r="D87" t="s">
        <v>11</v>
      </c>
      <c r="E87" t="s">
        <v>267</v>
      </c>
    </row>
    <row r="88" spans="1:5" x14ac:dyDescent="0.35">
      <c r="A88">
        <v>87</v>
      </c>
      <c r="B88" t="s">
        <v>268</v>
      </c>
      <c r="C88" t="s">
        <v>269</v>
      </c>
      <c r="D88" t="s">
        <v>48</v>
      </c>
      <c r="E88" t="s">
        <v>270</v>
      </c>
    </row>
    <row r="89" spans="1:5" x14ac:dyDescent="0.35">
      <c r="A89">
        <v>88</v>
      </c>
      <c r="B89" t="s">
        <v>271</v>
      </c>
      <c r="C89" t="s">
        <v>272</v>
      </c>
      <c r="D89" t="s">
        <v>7</v>
      </c>
      <c r="E89" t="s">
        <v>273</v>
      </c>
    </row>
    <row r="90" spans="1:5" x14ac:dyDescent="0.35">
      <c r="A90">
        <v>89</v>
      </c>
      <c r="B90" t="s">
        <v>274</v>
      </c>
      <c r="C90" t="s">
        <v>275</v>
      </c>
      <c r="D90" t="s">
        <v>48</v>
      </c>
      <c r="E90" t="s">
        <v>276</v>
      </c>
    </row>
    <row r="91" spans="1:5" x14ac:dyDescent="0.35">
      <c r="A91">
        <v>90</v>
      </c>
      <c r="B91" t="s">
        <v>277</v>
      </c>
      <c r="C91" t="s">
        <v>278</v>
      </c>
      <c r="D91" t="s">
        <v>22</v>
      </c>
      <c r="E91" t="s">
        <v>279</v>
      </c>
    </row>
    <row r="92" spans="1:5" x14ac:dyDescent="0.35">
      <c r="A92">
        <v>91</v>
      </c>
      <c r="B92" t="s">
        <v>280</v>
      </c>
      <c r="C92" t="s">
        <v>281</v>
      </c>
      <c r="D92" t="s">
        <v>7</v>
      </c>
      <c r="E92" t="s">
        <v>282</v>
      </c>
    </row>
    <row r="93" spans="1:5" x14ac:dyDescent="0.35">
      <c r="A93">
        <v>92</v>
      </c>
      <c r="B93" t="s">
        <v>283</v>
      </c>
      <c r="C93" t="s">
        <v>284</v>
      </c>
      <c r="D93" t="s">
        <v>48</v>
      </c>
      <c r="E93" t="s">
        <v>285</v>
      </c>
    </row>
    <row r="94" spans="1:5" x14ac:dyDescent="0.35">
      <c r="A94">
        <v>93</v>
      </c>
      <c r="B94" t="s">
        <v>286</v>
      </c>
      <c r="C94" t="s">
        <v>287</v>
      </c>
      <c r="D94" t="s">
        <v>7</v>
      </c>
      <c r="E94" t="s">
        <v>288</v>
      </c>
    </row>
    <row r="95" spans="1:5" x14ac:dyDescent="0.35">
      <c r="A95">
        <v>94</v>
      </c>
      <c r="B95" t="s">
        <v>289</v>
      </c>
      <c r="C95" t="s">
        <v>290</v>
      </c>
      <c r="D95" t="s">
        <v>48</v>
      </c>
      <c r="E95" t="s">
        <v>291</v>
      </c>
    </row>
    <row r="96" spans="1:5" x14ac:dyDescent="0.35">
      <c r="A96">
        <v>95</v>
      </c>
      <c r="B96" t="s">
        <v>292</v>
      </c>
      <c r="C96" t="s">
        <v>293</v>
      </c>
      <c r="D96" t="s">
        <v>52</v>
      </c>
      <c r="E96" t="s">
        <v>86</v>
      </c>
    </row>
    <row r="97" spans="1:5" x14ac:dyDescent="0.35">
      <c r="A97">
        <v>96</v>
      </c>
      <c r="B97" t="s">
        <v>294</v>
      </c>
      <c r="C97" t="s">
        <v>295</v>
      </c>
      <c r="D97" t="s">
        <v>7</v>
      </c>
      <c r="E97" t="s">
        <v>296</v>
      </c>
    </row>
    <row r="98" spans="1:5" x14ac:dyDescent="0.35">
      <c r="A98">
        <v>97</v>
      </c>
      <c r="B98" t="s">
        <v>297</v>
      </c>
      <c r="C98" t="s">
        <v>298</v>
      </c>
      <c r="D98" t="s">
        <v>52</v>
      </c>
      <c r="E98" t="s">
        <v>299</v>
      </c>
    </row>
    <row r="99" spans="1:5" x14ac:dyDescent="0.35">
      <c r="A99">
        <v>98</v>
      </c>
      <c r="B99" t="s">
        <v>300</v>
      </c>
      <c r="C99" t="s">
        <v>301</v>
      </c>
      <c r="D99" t="s">
        <v>11</v>
      </c>
      <c r="E99" t="s">
        <v>302</v>
      </c>
    </row>
    <row r="100" spans="1:5" x14ac:dyDescent="0.35">
      <c r="A100">
        <v>99</v>
      </c>
      <c r="B100" t="s">
        <v>303</v>
      </c>
      <c r="C100" t="s">
        <v>304</v>
      </c>
      <c r="D100" t="s">
        <v>26</v>
      </c>
      <c r="E100" t="s">
        <v>305</v>
      </c>
    </row>
    <row r="101" spans="1:5" x14ac:dyDescent="0.35">
      <c r="A101">
        <v>100</v>
      </c>
      <c r="B101" t="s">
        <v>306</v>
      </c>
      <c r="C101" t="s">
        <v>307</v>
      </c>
      <c r="D101" t="s">
        <v>48</v>
      </c>
      <c r="E101" t="s">
        <v>308</v>
      </c>
    </row>
    <row r="102" spans="1:5" x14ac:dyDescent="0.35">
      <c r="A102">
        <v>101</v>
      </c>
      <c r="B102" t="s">
        <v>309</v>
      </c>
      <c r="C102" t="s">
        <v>310</v>
      </c>
      <c r="D102" t="s">
        <v>22</v>
      </c>
      <c r="E102" t="s">
        <v>311</v>
      </c>
    </row>
    <row r="103" spans="1:5" x14ac:dyDescent="0.35">
      <c r="A103">
        <v>102</v>
      </c>
      <c r="B103" t="s">
        <v>312</v>
      </c>
      <c r="C103" t="s">
        <v>313</v>
      </c>
      <c r="D103" t="s">
        <v>48</v>
      </c>
      <c r="E103" t="s">
        <v>314</v>
      </c>
    </row>
    <row r="104" spans="1:5" x14ac:dyDescent="0.35">
      <c r="A104">
        <v>103</v>
      </c>
      <c r="B104" t="s">
        <v>315</v>
      </c>
      <c r="C104" t="s">
        <v>316</v>
      </c>
      <c r="D104" t="s">
        <v>22</v>
      </c>
      <c r="E104" t="s">
        <v>317</v>
      </c>
    </row>
    <row r="105" spans="1:5" x14ac:dyDescent="0.35">
      <c r="A105">
        <v>104</v>
      </c>
      <c r="B105" t="s">
        <v>318</v>
      </c>
      <c r="C105" t="s">
        <v>319</v>
      </c>
      <c r="D105" t="s">
        <v>26</v>
      </c>
      <c r="E105" t="s">
        <v>320</v>
      </c>
    </row>
    <row r="106" spans="1:5" x14ac:dyDescent="0.35">
      <c r="A106">
        <v>105</v>
      </c>
      <c r="B106" t="s">
        <v>321</v>
      </c>
      <c r="C106" t="s">
        <v>322</v>
      </c>
      <c r="D106" t="s">
        <v>52</v>
      </c>
      <c r="E106" t="s">
        <v>323</v>
      </c>
    </row>
    <row r="107" spans="1:5" x14ac:dyDescent="0.35">
      <c r="A107">
        <v>106</v>
      </c>
      <c r="B107" t="s">
        <v>324</v>
      </c>
      <c r="C107" t="s">
        <v>325</v>
      </c>
      <c r="D107" t="s">
        <v>52</v>
      </c>
      <c r="E107" t="s">
        <v>326</v>
      </c>
    </row>
    <row r="108" spans="1:5" x14ac:dyDescent="0.35">
      <c r="A108">
        <v>107</v>
      </c>
      <c r="B108" t="s">
        <v>327</v>
      </c>
      <c r="C108" t="s">
        <v>328</v>
      </c>
      <c r="D108" t="s">
        <v>52</v>
      </c>
      <c r="E108" t="s">
        <v>264</v>
      </c>
    </row>
    <row r="109" spans="1:5" x14ac:dyDescent="0.35">
      <c r="A109">
        <v>108</v>
      </c>
      <c r="B109" t="s">
        <v>329</v>
      </c>
      <c r="C109" t="s">
        <v>330</v>
      </c>
      <c r="D109" t="s">
        <v>22</v>
      </c>
      <c r="E109" t="s">
        <v>331</v>
      </c>
    </row>
    <row r="110" spans="1:5" x14ac:dyDescent="0.35">
      <c r="A110">
        <v>109</v>
      </c>
      <c r="B110" t="s">
        <v>332</v>
      </c>
      <c r="C110" t="s">
        <v>333</v>
      </c>
      <c r="D110" t="s">
        <v>48</v>
      </c>
      <c r="E110" t="s">
        <v>334</v>
      </c>
    </row>
    <row r="111" spans="1:5" x14ac:dyDescent="0.35">
      <c r="A111">
        <v>110</v>
      </c>
      <c r="B111" t="s">
        <v>335</v>
      </c>
      <c r="C111" t="s">
        <v>336</v>
      </c>
      <c r="D111" t="s">
        <v>22</v>
      </c>
      <c r="E111" t="s">
        <v>337</v>
      </c>
    </row>
    <row r="112" spans="1:5" x14ac:dyDescent="0.35">
      <c r="A112">
        <v>111</v>
      </c>
      <c r="B112" t="s">
        <v>147</v>
      </c>
      <c r="C112" t="s">
        <v>338</v>
      </c>
      <c r="D112" t="s">
        <v>26</v>
      </c>
      <c r="E112" t="s">
        <v>339</v>
      </c>
    </row>
    <row r="113" spans="1:5" x14ac:dyDescent="0.35">
      <c r="A113">
        <v>112</v>
      </c>
      <c r="B113" t="s">
        <v>340</v>
      </c>
      <c r="C113" t="s">
        <v>341</v>
      </c>
      <c r="D113" t="s">
        <v>15</v>
      </c>
      <c r="E113" t="s">
        <v>273</v>
      </c>
    </row>
    <row r="114" spans="1:5" x14ac:dyDescent="0.35">
      <c r="A114">
        <v>113</v>
      </c>
      <c r="B114" t="s">
        <v>342</v>
      </c>
      <c r="C114" t="s">
        <v>343</v>
      </c>
      <c r="D114" t="s">
        <v>15</v>
      </c>
      <c r="E114" t="s">
        <v>344</v>
      </c>
    </row>
    <row r="115" spans="1:5" x14ac:dyDescent="0.35">
      <c r="A115">
        <v>114</v>
      </c>
      <c r="B115" t="s">
        <v>345</v>
      </c>
      <c r="C115" t="s">
        <v>346</v>
      </c>
      <c r="D115" t="s">
        <v>7</v>
      </c>
      <c r="E115" t="s">
        <v>347</v>
      </c>
    </row>
    <row r="116" spans="1:5" x14ac:dyDescent="0.35">
      <c r="A116">
        <v>115</v>
      </c>
      <c r="B116" t="s">
        <v>348</v>
      </c>
      <c r="C116" t="s">
        <v>349</v>
      </c>
      <c r="D116" t="s">
        <v>7</v>
      </c>
      <c r="E116" t="s">
        <v>350</v>
      </c>
    </row>
    <row r="117" spans="1:5" x14ac:dyDescent="0.35">
      <c r="A117">
        <v>116</v>
      </c>
      <c r="B117" t="s">
        <v>96</v>
      </c>
      <c r="C117" t="s">
        <v>351</v>
      </c>
      <c r="D117" t="s">
        <v>7</v>
      </c>
      <c r="E117" t="s">
        <v>352</v>
      </c>
    </row>
    <row r="118" spans="1:5" x14ac:dyDescent="0.35">
      <c r="A118">
        <v>117</v>
      </c>
      <c r="B118" t="s">
        <v>353</v>
      </c>
      <c r="C118" t="s">
        <v>354</v>
      </c>
      <c r="D118" t="s">
        <v>7</v>
      </c>
      <c r="E118" t="s">
        <v>355</v>
      </c>
    </row>
    <row r="119" spans="1:5" x14ac:dyDescent="0.35">
      <c r="A119">
        <v>118</v>
      </c>
      <c r="B119" t="s">
        <v>356</v>
      </c>
      <c r="C119" t="s">
        <v>357</v>
      </c>
      <c r="D119" t="s">
        <v>52</v>
      </c>
      <c r="E119" t="s">
        <v>358</v>
      </c>
    </row>
    <row r="120" spans="1:5" x14ac:dyDescent="0.35">
      <c r="A120">
        <v>119</v>
      </c>
      <c r="B120" t="s">
        <v>359</v>
      </c>
      <c r="C120" t="s">
        <v>360</v>
      </c>
      <c r="D120" t="s">
        <v>48</v>
      </c>
      <c r="E120" t="s">
        <v>361</v>
      </c>
    </row>
    <row r="121" spans="1:5" x14ac:dyDescent="0.35">
      <c r="A121">
        <v>120</v>
      </c>
      <c r="B121" t="s">
        <v>362</v>
      </c>
      <c r="C121" t="s">
        <v>363</v>
      </c>
      <c r="D121" t="s">
        <v>48</v>
      </c>
      <c r="E121" t="s">
        <v>364</v>
      </c>
    </row>
    <row r="122" spans="1:5" x14ac:dyDescent="0.35">
      <c r="A122">
        <v>121</v>
      </c>
      <c r="B122" t="s">
        <v>365</v>
      </c>
      <c r="C122" t="s">
        <v>366</v>
      </c>
      <c r="D122" t="s">
        <v>26</v>
      </c>
      <c r="E122" t="s">
        <v>367</v>
      </c>
    </row>
    <row r="123" spans="1:5" x14ac:dyDescent="0.35">
      <c r="A123">
        <v>122</v>
      </c>
      <c r="B123" t="s">
        <v>277</v>
      </c>
      <c r="C123" t="s">
        <v>368</v>
      </c>
      <c r="D123" t="s">
        <v>22</v>
      </c>
      <c r="E123" t="s">
        <v>369</v>
      </c>
    </row>
    <row r="124" spans="1:5" x14ac:dyDescent="0.35">
      <c r="A124">
        <v>123</v>
      </c>
      <c r="B124" t="s">
        <v>277</v>
      </c>
      <c r="C124" t="s">
        <v>370</v>
      </c>
      <c r="D124" t="s">
        <v>22</v>
      </c>
      <c r="E124" t="s">
        <v>371</v>
      </c>
    </row>
    <row r="125" spans="1:5" x14ac:dyDescent="0.35">
      <c r="A125">
        <v>124</v>
      </c>
      <c r="B125" t="s">
        <v>372</v>
      </c>
      <c r="C125" t="s">
        <v>373</v>
      </c>
      <c r="D125" t="s">
        <v>26</v>
      </c>
      <c r="E125" t="s">
        <v>374</v>
      </c>
    </row>
    <row r="126" spans="1:5" x14ac:dyDescent="0.35">
      <c r="A126">
        <v>125</v>
      </c>
      <c r="B126" t="s">
        <v>375</v>
      </c>
      <c r="C126" t="s">
        <v>376</v>
      </c>
      <c r="D126" t="s">
        <v>52</v>
      </c>
      <c r="E126" t="s">
        <v>377</v>
      </c>
    </row>
    <row r="127" spans="1:5" x14ac:dyDescent="0.35">
      <c r="A127">
        <v>126</v>
      </c>
      <c r="B127" t="s">
        <v>378</v>
      </c>
      <c r="C127" t="s">
        <v>379</v>
      </c>
      <c r="D127" t="s">
        <v>52</v>
      </c>
      <c r="E127" t="s">
        <v>380</v>
      </c>
    </row>
    <row r="128" spans="1:5" x14ac:dyDescent="0.35">
      <c r="A128">
        <v>127</v>
      </c>
      <c r="B128" t="s">
        <v>381</v>
      </c>
      <c r="C128" t="s">
        <v>382</v>
      </c>
      <c r="D128" t="s">
        <v>15</v>
      </c>
      <c r="E128" t="s">
        <v>383</v>
      </c>
    </row>
    <row r="129" spans="1:5" x14ac:dyDescent="0.35">
      <c r="A129">
        <v>128</v>
      </c>
      <c r="B129" t="s">
        <v>384</v>
      </c>
      <c r="C129" t="s">
        <v>385</v>
      </c>
      <c r="D129" t="s">
        <v>11</v>
      </c>
      <c r="E129" t="s">
        <v>386</v>
      </c>
    </row>
    <row r="130" spans="1:5" x14ac:dyDescent="0.35">
      <c r="A130">
        <v>129</v>
      </c>
      <c r="B130" t="s">
        <v>387</v>
      </c>
      <c r="C130" t="s">
        <v>388</v>
      </c>
      <c r="D130" t="s">
        <v>15</v>
      </c>
      <c r="E130" t="s">
        <v>389</v>
      </c>
    </row>
    <row r="131" spans="1:5" x14ac:dyDescent="0.35">
      <c r="A131">
        <v>130</v>
      </c>
      <c r="B131" t="s">
        <v>390</v>
      </c>
      <c r="C131" t="s">
        <v>391</v>
      </c>
      <c r="D131" t="s">
        <v>52</v>
      </c>
      <c r="E131" t="s">
        <v>392</v>
      </c>
    </row>
    <row r="132" spans="1:5" x14ac:dyDescent="0.35">
      <c r="A132">
        <v>131</v>
      </c>
      <c r="B132" t="s">
        <v>393</v>
      </c>
      <c r="C132" t="s">
        <v>394</v>
      </c>
      <c r="D132" t="s">
        <v>52</v>
      </c>
      <c r="E132" t="s">
        <v>395</v>
      </c>
    </row>
    <row r="133" spans="1:5" x14ac:dyDescent="0.35">
      <c r="A133">
        <v>132</v>
      </c>
      <c r="B133" t="s">
        <v>396</v>
      </c>
      <c r="C133" t="s">
        <v>397</v>
      </c>
      <c r="D133" t="s">
        <v>22</v>
      </c>
      <c r="E133" t="s">
        <v>398</v>
      </c>
    </row>
    <row r="134" spans="1:5" x14ac:dyDescent="0.35">
      <c r="A134">
        <v>133</v>
      </c>
      <c r="B134" t="s">
        <v>399</v>
      </c>
      <c r="C134" t="s">
        <v>400</v>
      </c>
      <c r="D134" t="s">
        <v>11</v>
      </c>
      <c r="E134" t="s">
        <v>401</v>
      </c>
    </row>
    <row r="135" spans="1:5" x14ac:dyDescent="0.35">
      <c r="A135">
        <v>134</v>
      </c>
      <c r="B135" t="s">
        <v>402</v>
      </c>
      <c r="C135" t="s">
        <v>403</v>
      </c>
      <c r="D135" t="s">
        <v>22</v>
      </c>
      <c r="E135" t="s">
        <v>404</v>
      </c>
    </row>
    <row r="136" spans="1:5" x14ac:dyDescent="0.35">
      <c r="A136">
        <v>135</v>
      </c>
      <c r="B136" t="s">
        <v>405</v>
      </c>
      <c r="C136" t="s">
        <v>406</v>
      </c>
      <c r="D136" t="s">
        <v>7</v>
      </c>
      <c r="E136" t="s">
        <v>407</v>
      </c>
    </row>
    <row r="137" spans="1:5" x14ac:dyDescent="0.35">
      <c r="A137">
        <v>136</v>
      </c>
      <c r="B137" t="s">
        <v>408</v>
      </c>
      <c r="C137" t="s">
        <v>409</v>
      </c>
      <c r="D137" t="s">
        <v>52</v>
      </c>
      <c r="E137" t="s">
        <v>410</v>
      </c>
    </row>
    <row r="138" spans="1:5" x14ac:dyDescent="0.35">
      <c r="A138">
        <v>137</v>
      </c>
      <c r="B138" t="s">
        <v>411</v>
      </c>
      <c r="C138" t="s">
        <v>412</v>
      </c>
      <c r="D138" t="s">
        <v>26</v>
      </c>
      <c r="E138" t="s">
        <v>413</v>
      </c>
    </row>
    <row r="139" spans="1:5" x14ac:dyDescent="0.35">
      <c r="A139">
        <v>138</v>
      </c>
      <c r="B139" t="s">
        <v>414</v>
      </c>
      <c r="C139" t="s">
        <v>415</v>
      </c>
      <c r="D139" t="s">
        <v>48</v>
      </c>
      <c r="E139" t="s">
        <v>416</v>
      </c>
    </row>
    <row r="140" spans="1:5" x14ac:dyDescent="0.35">
      <c r="A140">
        <v>139</v>
      </c>
      <c r="B140" t="s">
        <v>417</v>
      </c>
      <c r="C140" t="s">
        <v>418</v>
      </c>
      <c r="D140" t="s">
        <v>11</v>
      </c>
      <c r="E140" t="s">
        <v>419</v>
      </c>
    </row>
    <row r="141" spans="1:5" x14ac:dyDescent="0.35">
      <c r="A141">
        <v>140</v>
      </c>
      <c r="B141" t="s">
        <v>420</v>
      </c>
      <c r="C141" t="s">
        <v>421</v>
      </c>
      <c r="D141" t="s">
        <v>15</v>
      </c>
      <c r="E141" t="s">
        <v>422</v>
      </c>
    </row>
    <row r="142" spans="1:5" x14ac:dyDescent="0.35">
      <c r="A142">
        <v>141</v>
      </c>
      <c r="B142" t="s">
        <v>423</v>
      </c>
      <c r="C142" t="s">
        <v>424</v>
      </c>
      <c r="D142" t="s">
        <v>48</v>
      </c>
      <c r="E142" t="s">
        <v>425</v>
      </c>
    </row>
    <row r="143" spans="1:5" x14ac:dyDescent="0.35">
      <c r="A143">
        <v>142</v>
      </c>
      <c r="B143" t="s">
        <v>426</v>
      </c>
      <c r="C143" t="s">
        <v>427</v>
      </c>
      <c r="D143" t="s">
        <v>7</v>
      </c>
      <c r="E143" t="s">
        <v>428</v>
      </c>
    </row>
    <row r="144" spans="1:5" x14ac:dyDescent="0.35">
      <c r="A144">
        <v>143</v>
      </c>
      <c r="B144" t="s">
        <v>429</v>
      </c>
      <c r="C144" t="s">
        <v>430</v>
      </c>
      <c r="D144" t="s">
        <v>52</v>
      </c>
      <c r="E144" t="s">
        <v>431</v>
      </c>
    </row>
    <row r="145" spans="1:5" x14ac:dyDescent="0.35">
      <c r="A145">
        <v>144</v>
      </c>
      <c r="B145" t="s">
        <v>432</v>
      </c>
      <c r="C145" t="s">
        <v>433</v>
      </c>
      <c r="D145" t="s">
        <v>11</v>
      </c>
      <c r="E145" t="s">
        <v>434</v>
      </c>
    </row>
    <row r="146" spans="1:5" x14ac:dyDescent="0.35">
      <c r="A146">
        <v>145</v>
      </c>
      <c r="B146" t="s">
        <v>435</v>
      </c>
      <c r="C146" t="s">
        <v>436</v>
      </c>
      <c r="D146" t="s">
        <v>11</v>
      </c>
      <c r="E146" t="s">
        <v>437</v>
      </c>
    </row>
    <row r="147" spans="1:5" x14ac:dyDescent="0.35">
      <c r="A147">
        <v>146</v>
      </c>
      <c r="B147" t="s">
        <v>438</v>
      </c>
      <c r="C147" t="s">
        <v>439</v>
      </c>
      <c r="D147" t="s">
        <v>52</v>
      </c>
      <c r="E147" t="s">
        <v>440</v>
      </c>
    </row>
    <row r="148" spans="1:5" x14ac:dyDescent="0.35">
      <c r="A148">
        <v>147</v>
      </c>
      <c r="B148" t="s">
        <v>441</v>
      </c>
      <c r="C148" t="s">
        <v>442</v>
      </c>
      <c r="D148" t="s">
        <v>22</v>
      </c>
      <c r="E148" t="s">
        <v>443</v>
      </c>
    </row>
    <row r="149" spans="1:5" x14ac:dyDescent="0.35">
      <c r="A149">
        <v>148</v>
      </c>
      <c r="B149" t="s">
        <v>265</v>
      </c>
      <c r="C149" t="s">
        <v>444</v>
      </c>
      <c r="D149" t="s">
        <v>26</v>
      </c>
      <c r="E149" t="s">
        <v>445</v>
      </c>
    </row>
    <row r="150" spans="1:5" x14ac:dyDescent="0.35">
      <c r="A150">
        <v>149</v>
      </c>
      <c r="B150" t="s">
        <v>446</v>
      </c>
      <c r="C150" t="s">
        <v>447</v>
      </c>
      <c r="D150" t="s">
        <v>11</v>
      </c>
      <c r="E150" t="s">
        <v>448</v>
      </c>
    </row>
    <row r="151" spans="1:5" x14ac:dyDescent="0.35">
      <c r="A151">
        <v>150</v>
      </c>
      <c r="B151" t="s">
        <v>449</v>
      </c>
      <c r="C151" t="s">
        <v>450</v>
      </c>
      <c r="D151" t="s">
        <v>22</v>
      </c>
      <c r="E151" t="s">
        <v>224</v>
      </c>
    </row>
    <row r="152" spans="1:5" x14ac:dyDescent="0.35">
      <c r="A152">
        <v>151</v>
      </c>
      <c r="B152" t="s">
        <v>294</v>
      </c>
      <c r="C152" t="s">
        <v>451</v>
      </c>
      <c r="D152" t="s">
        <v>52</v>
      </c>
      <c r="E152" t="s">
        <v>452</v>
      </c>
    </row>
    <row r="153" spans="1:5" x14ac:dyDescent="0.35">
      <c r="A153">
        <v>152</v>
      </c>
      <c r="B153" t="s">
        <v>453</v>
      </c>
      <c r="C153" t="s">
        <v>454</v>
      </c>
      <c r="D153" t="s">
        <v>48</v>
      </c>
      <c r="E153" t="s">
        <v>455</v>
      </c>
    </row>
    <row r="154" spans="1:5" x14ac:dyDescent="0.35">
      <c r="A154">
        <v>153</v>
      </c>
      <c r="B154" t="s">
        <v>456</v>
      </c>
      <c r="C154" t="s">
        <v>457</v>
      </c>
      <c r="D154" t="s">
        <v>22</v>
      </c>
      <c r="E154" t="s">
        <v>458</v>
      </c>
    </row>
    <row r="155" spans="1:5" x14ac:dyDescent="0.35">
      <c r="A155">
        <v>154</v>
      </c>
      <c r="B155" t="s">
        <v>459</v>
      </c>
      <c r="C155" t="s">
        <v>460</v>
      </c>
      <c r="D155" t="s">
        <v>11</v>
      </c>
      <c r="E155" t="s">
        <v>461</v>
      </c>
    </row>
    <row r="156" spans="1:5" x14ac:dyDescent="0.35">
      <c r="A156">
        <v>155</v>
      </c>
      <c r="B156" t="s">
        <v>462</v>
      </c>
      <c r="C156" t="s">
        <v>463</v>
      </c>
      <c r="D156" t="s">
        <v>22</v>
      </c>
      <c r="E156" t="s">
        <v>464</v>
      </c>
    </row>
    <row r="157" spans="1:5" x14ac:dyDescent="0.35">
      <c r="A157">
        <v>156</v>
      </c>
      <c r="B157" t="s">
        <v>99</v>
      </c>
      <c r="C157" t="s">
        <v>465</v>
      </c>
      <c r="D157" t="s">
        <v>15</v>
      </c>
      <c r="E157" t="s">
        <v>466</v>
      </c>
    </row>
    <row r="158" spans="1:5" x14ac:dyDescent="0.35">
      <c r="A158">
        <v>157</v>
      </c>
      <c r="B158" t="s">
        <v>54</v>
      </c>
      <c r="C158" t="s">
        <v>467</v>
      </c>
      <c r="D158" t="s">
        <v>52</v>
      </c>
      <c r="E158" t="s">
        <v>468</v>
      </c>
    </row>
    <row r="159" spans="1:5" x14ac:dyDescent="0.35">
      <c r="A159">
        <v>158</v>
      </c>
      <c r="B159" t="s">
        <v>469</v>
      </c>
      <c r="C159" t="s">
        <v>470</v>
      </c>
      <c r="D159" t="s">
        <v>48</v>
      </c>
      <c r="E159" t="s">
        <v>471</v>
      </c>
    </row>
    <row r="160" spans="1:5" x14ac:dyDescent="0.35">
      <c r="A160">
        <v>159</v>
      </c>
      <c r="B160" t="s">
        <v>472</v>
      </c>
      <c r="C160" t="s">
        <v>473</v>
      </c>
      <c r="D160" t="s">
        <v>26</v>
      </c>
      <c r="E160" t="s">
        <v>474</v>
      </c>
    </row>
    <row r="161" spans="1:5" x14ac:dyDescent="0.35">
      <c r="A161">
        <v>160</v>
      </c>
      <c r="B161" t="s">
        <v>475</v>
      </c>
      <c r="C161" t="s">
        <v>476</v>
      </c>
      <c r="D161" t="s">
        <v>22</v>
      </c>
      <c r="E161" t="s">
        <v>477</v>
      </c>
    </row>
    <row r="162" spans="1:5" x14ac:dyDescent="0.35">
      <c r="A162">
        <v>161</v>
      </c>
      <c r="B162" t="s">
        <v>478</v>
      </c>
      <c r="C162" t="s">
        <v>479</v>
      </c>
      <c r="D162" t="s">
        <v>7</v>
      </c>
      <c r="E162" t="s">
        <v>480</v>
      </c>
    </row>
    <row r="163" spans="1:5" x14ac:dyDescent="0.35">
      <c r="A163">
        <v>162</v>
      </c>
      <c r="B163" t="s">
        <v>481</v>
      </c>
      <c r="C163" t="s">
        <v>482</v>
      </c>
      <c r="D163" t="s">
        <v>11</v>
      </c>
      <c r="E163" t="s">
        <v>116</v>
      </c>
    </row>
    <row r="164" spans="1:5" x14ac:dyDescent="0.35">
      <c r="A164">
        <v>163</v>
      </c>
      <c r="B164" t="s">
        <v>342</v>
      </c>
      <c r="C164" t="s">
        <v>483</v>
      </c>
      <c r="D164" t="s">
        <v>52</v>
      </c>
      <c r="E164" t="s">
        <v>484</v>
      </c>
    </row>
    <row r="165" spans="1:5" x14ac:dyDescent="0.35">
      <c r="A165">
        <v>164</v>
      </c>
      <c r="B165" t="s">
        <v>485</v>
      </c>
      <c r="C165" t="s">
        <v>486</v>
      </c>
      <c r="D165" t="s">
        <v>7</v>
      </c>
      <c r="E165" t="s">
        <v>487</v>
      </c>
    </row>
    <row r="166" spans="1:5" x14ac:dyDescent="0.35">
      <c r="A166">
        <v>165</v>
      </c>
      <c r="B166" t="s">
        <v>488</v>
      </c>
      <c r="C166" t="s">
        <v>489</v>
      </c>
      <c r="D166" t="s">
        <v>11</v>
      </c>
      <c r="E166" t="s">
        <v>490</v>
      </c>
    </row>
    <row r="167" spans="1:5" x14ac:dyDescent="0.35">
      <c r="A167">
        <v>166</v>
      </c>
      <c r="B167" t="s">
        <v>491</v>
      </c>
      <c r="C167" t="s">
        <v>492</v>
      </c>
      <c r="D167" t="s">
        <v>26</v>
      </c>
      <c r="E167" t="s">
        <v>493</v>
      </c>
    </row>
    <row r="168" spans="1:5" x14ac:dyDescent="0.35">
      <c r="A168">
        <v>167</v>
      </c>
      <c r="B168" t="s">
        <v>253</v>
      </c>
      <c r="C168" t="s">
        <v>494</v>
      </c>
      <c r="D168" t="s">
        <v>22</v>
      </c>
      <c r="E168" t="s">
        <v>495</v>
      </c>
    </row>
    <row r="169" spans="1:5" x14ac:dyDescent="0.35">
      <c r="A169">
        <v>168</v>
      </c>
      <c r="B169" t="s">
        <v>496</v>
      </c>
      <c r="C169" t="s">
        <v>497</v>
      </c>
      <c r="D169" t="s">
        <v>7</v>
      </c>
      <c r="E169" t="s">
        <v>243</v>
      </c>
    </row>
    <row r="170" spans="1:5" x14ac:dyDescent="0.35">
      <c r="A170">
        <v>169</v>
      </c>
      <c r="B170" t="s">
        <v>498</v>
      </c>
      <c r="C170" t="s">
        <v>499</v>
      </c>
      <c r="D170" t="s">
        <v>22</v>
      </c>
      <c r="E170" t="s">
        <v>500</v>
      </c>
    </row>
    <row r="171" spans="1:5" x14ac:dyDescent="0.35">
      <c r="A171">
        <v>170</v>
      </c>
      <c r="B171" t="s">
        <v>501</v>
      </c>
      <c r="C171" t="s">
        <v>502</v>
      </c>
      <c r="D171" t="s">
        <v>52</v>
      </c>
      <c r="E171" t="s">
        <v>503</v>
      </c>
    </row>
    <row r="172" spans="1:5" x14ac:dyDescent="0.35">
      <c r="A172">
        <v>171</v>
      </c>
      <c r="B172" t="s">
        <v>504</v>
      </c>
      <c r="C172" t="s">
        <v>505</v>
      </c>
      <c r="D172" t="s">
        <v>26</v>
      </c>
      <c r="E172" t="s">
        <v>506</v>
      </c>
    </row>
    <row r="173" spans="1:5" x14ac:dyDescent="0.35">
      <c r="A173">
        <v>172</v>
      </c>
      <c r="B173" t="s">
        <v>507</v>
      </c>
      <c r="C173" t="s">
        <v>508</v>
      </c>
      <c r="D173" t="s">
        <v>26</v>
      </c>
      <c r="E173" t="s">
        <v>509</v>
      </c>
    </row>
    <row r="174" spans="1:5" x14ac:dyDescent="0.35">
      <c r="A174">
        <v>173</v>
      </c>
      <c r="B174" t="s">
        <v>510</v>
      </c>
      <c r="C174" t="s">
        <v>511</v>
      </c>
      <c r="D174" t="s">
        <v>11</v>
      </c>
      <c r="E174" t="s">
        <v>512</v>
      </c>
    </row>
    <row r="175" spans="1:5" x14ac:dyDescent="0.35">
      <c r="A175">
        <v>174</v>
      </c>
      <c r="B175" t="s">
        <v>250</v>
      </c>
      <c r="C175" t="s">
        <v>513</v>
      </c>
      <c r="D175" t="s">
        <v>11</v>
      </c>
      <c r="E175" t="s">
        <v>514</v>
      </c>
    </row>
    <row r="176" spans="1:5" x14ac:dyDescent="0.35">
      <c r="A176">
        <v>175</v>
      </c>
      <c r="B176" t="s">
        <v>515</v>
      </c>
      <c r="C176" t="s">
        <v>516</v>
      </c>
      <c r="D176" t="s">
        <v>52</v>
      </c>
      <c r="E176" t="s">
        <v>517</v>
      </c>
    </row>
    <row r="177" spans="1:5" x14ac:dyDescent="0.35">
      <c r="A177">
        <v>176</v>
      </c>
      <c r="B177" t="s">
        <v>518</v>
      </c>
      <c r="C177" t="s">
        <v>519</v>
      </c>
      <c r="D177" t="s">
        <v>52</v>
      </c>
      <c r="E177" t="s">
        <v>520</v>
      </c>
    </row>
    <row r="178" spans="1:5" x14ac:dyDescent="0.35">
      <c r="A178">
        <v>177</v>
      </c>
      <c r="B178" t="s">
        <v>462</v>
      </c>
      <c r="C178" t="s">
        <v>521</v>
      </c>
      <c r="D178" t="s">
        <v>15</v>
      </c>
      <c r="E178" t="s">
        <v>522</v>
      </c>
    </row>
    <row r="179" spans="1:5" x14ac:dyDescent="0.35">
      <c r="A179">
        <v>178</v>
      </c>
      <c r="B179" t="s">
        <v>523</v>
      </c>
      <c r="C179" t="s">
        <v>524</v>
      </c>
      <c r="D179" t="s">
        <v>15</v>
      </c>
      <c r="E179" t="s">
        <v>525</v>
      </c>
    </row>
    <row r="180" spans="1:5" x14ac:dyDescent="0.35">
      <c r="A180">
        <v>179</v>
      </c>
      <c r="B180" t="s">
        <v>526</v>
      </c>
      <c r="C180" t="s">
        <v>527</v>
      </c>
      <c r="D180" t="s">
        <v>22</v>
      </c>
      <c r="E180" t="s">
        <v>528</v>
      </c>
    </row>
    <row r="181" spans="1:5" x14ac:dyDescent="0.35">
      <c r="A181">
        <v>180</v>
      </c>
      <c r="B181" t="s">
        <v>529</v>
      </c>
      <c r="C181" t="s">
        <v>530</v>
      </c>
      <c r="D181" t="s">
        <v>11</v>
      </c>
      <c r="E181" t="s">
        <v>531</v>
      </c>
    </row>
    <row r="182" spans="1:5" x14ac:dyDescent="0.35">
      <c r="A182">
        <v>181</v>
      </c>
      <c r="B182" t="s">
        <v>532</v>
      </c>
      <c r="C182" t="s">
        <v>533</v>
      </c>
      <c r="D182" t="s">
        <v>11</v>
      </c>
      <c r="E182" t="s">
        <v>534</v>
      </c>
    </row>
    <row r="183" spans="1:5" x14ac:dyDescent="0.35">
      <c r="A183">
        <v>182</v>
      </c>
      <c r="B183" t="s">
        <v>268</v>
      </c>
      <c r="C183" t="s">
        <v>535</v>
      </c>
      <c r="D183" t="s">
        <v>11</v>
      </c>
      <c r="E183" t="s">
        <v>536</v>
      </c>
    </row>
    <row r="184" spans="1:5" x14ac:dyDescent="0.35">
      <c r="A184">
        <v>183</v>
      </c>
      <c r="B184" t="s">
        <v>537</v>
      </c>
      <c r="C184" t="s">
        <v>538</v>
      </c>
      <c r="D184" t="s">
        <v>52</v>
      </c>
      <c r="E184" t="s">
        <v>539</v>
      </c>
    </row>
    <row r="185" spans="1:5" x14ac:dyDescent="0.35">
      <c r="A185">
        <v>184</v>
      </c>
      <c r="B185" t="s">
        <v>540</v>
      </c>
      <c r="C185" t="s">
        <v>541</v>
      </c>
      <c r="D185" t="s">
        <v>11</v>
      </c>
      <c r="E185" t="s">
        <v>285</v>
      </c>
    </row>
    <row r="186" spans="1:5" x14ac:dyDescent="0.35">
      <c r="A186">
        <v>185</v>
      </c>
      <c r="B186" t="s">
        <v>542</v>
      </c>
      <c r="C186" t="s">
        <v>543</v>
      </c>
      <c r="D186" t="s">
        <v>7</v>
      </c>
      <c r="E186" t="s">
        <v>544</v>
      </c>
    </row>
    <row r="187" spans="1:5" x14ac:dyDescent="0.35">
      <c r="A187">
        <v>186</v>
      </c>
      <c r="B187" t="s">
        <v>545</v>
      </c>
      <c r="C187" t="s">
        <v>546</v>
      </c>
      <c r="D187" t="s">
        <v>7</v>
      </c>
      <c r="E187" t="s">
        <v>547</v>
      </c>
    </row>
    <row r="188" spans="1:5" x14ac:dyDescent="0.35">
      <c r="A188">
        <v>187</v>
      </c>
      <c r="B188" t="s">
        <v>63</v>
      </c>
      <c r="C188" t="s">
        <v>548</v>
      </c>
      <c r="D188" t="s">
        <v>7</v>
      </c>
      <c r="E188" t="s">
        <v>549</v>
      </c>
    </row>
    <row r="189" spans="1:5" x14ac:dyDescent="0.35">
      <c r="A189">
        <v>188</v>
      </c>
      <c r="B189" t="s">
        <v>550</v>
      </c>
      <c r="C189" t="s">
        <v>551</v>
      </c>
      <c r="D189" t="s">
        <v>11</v>
      </c>
      <c r="E189" t="s">
        <v>552</v>
      </c>
    </row>
    <row r="190" spans="1:5" x14ac:dyDescent="0.35">
      <c r="A190">
        <v>189</v>
      </c>
      <c r="B190" t="s">
        <v>553</v>
      </c>
      <c r="C190" t="s">
        <v>554</v>
      </c>
      <c r="D190" t="s">
        <v>26</v>
      </c>
      <c r="E190" t="s">
        <v>555</v>
      </c>
    </row>
    <row r="191" spans="1:5" x14ac:dyDescent="0.35">
      <c r="A191">
        <v>190</v>
      </c>
      <c r="B191" t="s">
        <v>556</v>
      </c>
      <c r="C191" t="s">
        <v>557</v>
      </c>
      <c r="D191" t="s">
        <v>7</v>
      </c>
      <c r="E191" t="s">
        <v>241</v>
      </c>
    </row>
    <row r="192" spans="1:5" x14ac:dyDescent="0.35">
      <c r="A192">
        <v>191</v>
      </c>
      <c r="B192" t="s">
        <v>81</v>
      </c>
      <c r="C192" t="s">
        <v>558</v>
      </c>
      <c r="D192" t="s">
        <v>7</v>
      </c>
      <c r="E192" t="s">
        <v>559</v>
      </c>
    </row>
    <row r="193" spans="1:5" x14ac:dyDescent="0.35">
      <c r="A193">
        <v>192</v>
      </c>
      <c r="B193" t="s">
        <v>560</v>
      </c>
      <c r="C193" t="s">
        <v>561</v>
      </c>
      <c r="D193" t="s">
        <v>22</v>
      </c>
      <c r="E193" t="s">
        <v>562</v>
      </c>
    </row>
    <row r="194" spans="1:5" x14ac:dyDescent="0.35">
      <c r="A194">
        <v>193</v>
      </c>
      <c r="B194" t="s">
        <v>563</v>
      </c>
      <c r="C194" t="s">
        <v>564</v>
      </c>
      <c r="D194" t="s">
        <v>15</v>
      </c>
      <c r="E194" t="s">
        <v>565</v>
      </c>
    </row>
    <row r="195" spans="1:5" x14ac:dyDescent="0.35">
      <c r="A195">
        <v>194</v>
      </c>
      <c r="B195" t="s">
        <v>566</v>
      </c>
      <c r="C195" t="s">
        <v>567</v>
      </c>
      <c r="D195" t="s">
        <v>48</v>
      </c>
      <c r="E195" t="s">
        <v>568</v>
      </c>
    </row>
    <row r="196" spans="1:5" x14ac:dyDescent="0.35">
      <c r="A196">
        <v>195</v>
      </c>
      <c r="B196" t="s">
        <v>556</v>
      </c>
      <c r="C196" t="s">
        <v>569</v>
      </c>
      <c r="D196" t="s">
        <v>22</v>
      </c>
      <c r="E196" t="s">
        <v>570</v>
      </c>
    </row>
    <row r="197" spans="1:5" x14ac:dyDescent="0.35">
      <c r="A197">
        <v>196</v>
      </c>
      <c r="B197" t="s">
        <v>571</v>
      </c>
      <c r="C197" t="s">
        <v>572</v>
      </c>
      <c r="D197" t="s">
        <v>11</v>
      </c>
      <c r="E197" t="s">
        <v>573</v>
      </c>
    </row>
    <row r="198" spans="1:5" x14ac:dyDescent="0.35">
      <c r="A198">
        <v>197</v>
      </c>
      <c r="B198" t="s">
        <v>574</v>
      </c>
      <c r="C198" t="s">
        <v>575</v>
      </c>
      <c r="D198" t="s">
        <v>15</v>
      </c>
      <c r="E198" t="s">
        <v>576</v>
      </c>
    </row>
    <row r="199" spans="1:5" x14ac:dyDescent="0.35">
      <c r="A199">
        <v>198</v>
      </c>
      <c r="B199" t="s">
        <v>577</v>
      </c>
      <c r="C199" t="s">
        <v>578</v>
      </c>
      <c r="D199" t="s">
        <v>15</v>
      </c>
      <c r="E199" t="s">
        <v>579</v>
      </c>
    </row>
    <row r="200" spans="1:5" x14ac:dyDescent="0.35">
      <c r="A200">
        <v>199</v>
      </c>
      <c r="B200" t="s">
        <v>481</v>
      </c>
      <c r="C200" t="s">
        <v>580</v>
      </c>
      <c r="D200" t="s">
        <v>48</v>
      </c>
      <c r="E200" t="s">
        <v>581</v>
      </c>
    </row>
    <row r="201" spans="1:5" x14ac:dyDescent="0.35">
      <c r="A201">
        <v>200</v>
      </c>
      <c r="B201" t="s">
        <v>582</v>
      </c>
      <c r="C201" t="s">
        <v>583</v>
      </c>
      <c r="D201" t="s">
        <v>48</v>
      </c>
      <c r="E201" t="s">
        <v>584</v>
      </c>
    </row>
    <row r="202" spans="1:5" x14ac:dyDescent="0.35">
      <c r="A202">
        <v>201</v>
      </c>
      <c r="B202" t="s">
        <v>585</v>
      </c>
      <c r="C202" t="s">
        <v>586</v>
      </c>
      <c r="D202" t="s">
        <v>52</v>
      </c>
      <c r="E202" t="s">
        <v>587</v>
      </c>
    </row>
    <row r="203" spans="1:5" x14ac:dyDescent="0.35">
      <c r="A203">
        <v>202</v>
      </c>
      <c r="B203" t="s">
        <v>588</v>
      </c>
      <c r="C203" t="s">
        <v>589</v>
      </c>
      <c r="D203" t="s">
        <v>22</v>
      </c>
      <c r="E203" t="s">
        <v>590</v>
      </c>
    </row>
    <row r="204" spans="1:5" x14ac:dyDescent="0.35">
      <c r="A204">
        <v>203</v>
      </c>
      <c r="B204" t="s">
        <v>123</v>
      </c>
      <c r="C204" t="s">
        <v>591</v>
      </c>
      <c r="D204" t="s">
        <v>52</v>
      </c>
      <c r="E204" t="s">
        <v>592</v>
      </c>
    </row>
    <row r="205" spans="1:5" x14ac:dyDescent="0.35">
      <c r="A205">
        <v>204</v>
      </c>
      <c r="B205" t="s">
        <v>593</v>
      </c>
      <c r="C205" t="s">
        <v>594</v>
      </c>
      <c r="D205" t="s">
        <v>48</v>
      </c>
      <c r="E205" t="s">
        <v>595</v>
      </c>
    </row>
    <row r="206" spans="1:5" x14ac:dyDescent="0.35">
      <c r="A206">
        <v>205</v>
      </c>
      <c r="B206" t="s">
        <v>596</v>
      </c>
      <c r="C206" t="s">
        <v>597</v>
      </c>
      <c r="D206" t="s">
        <v>52</v>
      </c>
      <c r="E206" t="s">
        <v>598</v>
      </c>
    </row>
    <row r="207" spans="1:5" x14ac:dyDescent="0.35">
      <c r="A207">
        <v>206</v>
      </c>
      <c r="B207" t="s">
        <v>599</v>
      </c>
      <c r="C207" t="s">
        <v>600</v>
      </c>
      <c r="D207" t="s">
        <v>52</v>
      </c>
      <c r="E207" t="s">
        <v>601</v>
      </c>
    </row>
    <row r="208" spans="1:5" x14ac:dyDescent="0.35">
      <c r="A208">
        <v>207</v>
      </c>
      <c r="B208" t="s">
        <v>602</v>
      </c>
      <c r="C208" t="s">
        <v>603</v>
      </c>
      <c r="D208" t="s">
        <v>15</v>
      </c>
      <c r="E208" t="s">
        <v>604</v>
      </c>
    </row>
    <row r="209" spans="1:5" x14ac:dyDescent="0.35">
      <c r="A209">
        <v>208</v>
      </c>
      <c r="B209" t="s">
        <v>605</v>
      </c>
      <c r="C209" t="s">
        <v>606</v>
      </c>
      <c r="D209" t="s">
        <v>48</v>
      </c>
      <c r="E209" t="s">
        <v>607</v>
      </c>
    </row>
    <row r="210" spans="1:5" x14ac:dyDescent="0.35">
      <c r="A210">
        <v>209</v>
      </c>
      <c r="B210" t="s">
        <v>345</v>
      </c>
      <c r="C210" t="s">
        <v>608</v>
      </c>
      <c r="D210" t="s">
        <v>11</v>
      </c>
      <c r="E210" t="s">
        <v>609</v>
      </c>
    </row>
    <row r="211" spans="1:5" x14ac:dyDescent="0.35">
      <c r="A211">
        <v>210</v>
      </c>
      <c r="B211" t="s">
        <v>610</v>
      </c>
      <c r="C211" t="s">
        <v>611</v>
      </c>
      <c r="D211" t="s">
        <v>52</v>
      </c>
      <c r="E211" t="s">
        <v>612</v>
      </c>
    </row>
    <row r="212" spans="1:5" x14ac:dyDescent="0.35">
      <c r="A212">
        <v>211</v>
      </c>
      <c r="B212" t="s">
        <v>613</v>
      </c>
      <c r="C212" t="s">
        <v>614</v>
      </c>
      <c r="D212" t="s">
        <v>7</v>
      </c>
      <c r="E212" t="s">
        <v>615</v>
      </c>
    </row>
    <row r="213" spans="1:5" x14ac:dyDescent="0.35">
      <c r="A213">
        <v>212</v>
      </c>
      <c r="B213" t="s">
        <v>556</v>
      </c>
      <c r="C213" t="s">
        <v>616</v>
      </c>
      <c r="D213" t="s">
        <v>15</v>
      </c>
      <c r="E213" t="s">
        <v>369</v>
      </c>
    </row>
    <row r="214" spans="1:5" x14ac:dyDescent="0.35">
      <c r="A214">
        <v>213</v>
      </c>
      <c r="B214" t="s">
        <v>426</v>
      </c>
      <c r="C214" t="s">
        <v>617</v>
      </c>
      <c r="D214" t="s">
        <v>7</v>
      </c>
      <c r="E214" t="s">
        <v>618</v>
      </c>
    </row>
    <row r="215" spans="1:5" x14ac:dyDescent="0.35">
      <c r="A215">
        <v>214</v>
      </c>
      <c r="B215" t="s">
        <v>619</v>
      </c>
      <c r="C215" t="s">
        <v>620</v>
      </c>
      <c r="D215" t="s">
        <v>52</v>
      </c>
      <c r="E215" t="s">
        <v>621</v>
      </c>
    </row>
    <row r="216" spans="1:5" x14ac:dyDescent="0.35">
      <c r="A216">
        <v>215</v>
      </c>
      <c r="B216" t="s">
        <v>481</v>
      </c>
      <c r="C216" t="s">
        <v>622</v>
      </c>
      <c r="D216" t="s">
        <v>15</v>
      </c>
      <c r="E216" t="s">
        <v>623</v>
      </c>
    </row>
    <row r="217" spans="1:5" x14ac:dyDescent="0.35">
      <c r="A217">
        <v>216</v>
      </c>
      <c r="B217" t="s">
        <v>624</v>
      </c>
      <c r="C217" t="s">
        <v>625</v>
      </c>
      <c r="D217" t="s">
        <v>22</v>
      </c>
      <c r="E217" t="s">
        <v>626</v>
      </c>
    </row>
    <row r="218" spans="1:5" x14ac:dyDescent="0.35">
      <c r="A218">
        <v>217</v>
      </c>
      <c r="B218" t="s">
        <v>627</v>
      </c>
      <c r="C218" t="s">
        <v>628</v>
      </c>
      <c r="D218" t="s">
        <v>7</v>
      </c>
      <c r="E218" t="s">
        <v>629</v>
      </c>
    </row>
    <row r="219" spans="1:5" x14ac:dyDescent="0.35">
      <c r="A219">
        <v>218</v>
      </c>
      <c r="B219" t="s">
        <v>40</v>
      </c>
      <c r="C219" t="s">
        <v>630</v>
      </c>
      <c r="D219" t="s">
        <v>7</v>
      </c>
      <c r="E219" t="s">
        <v>631</v>
      </c>
    </row>
    <row r="220" spans="1:5" x14ac:dyDescent="0.35">
      <c r="A220">
        <v>219</v>
      </c>
      <c r="B220" t="s">
        <v>632</v>
      </c>
      <c r="C220" t="s">
        <v>633</v>
      </c>
      <c r="D220" t="s">
        <v>48</v>
      </c>
      <c r="E220" t="s">
        <v>634</v>
      </c>
    </row>
    <row r="221" spans="1:5" x14ac:dyDescent="0.35">
      <c r="A221">
        <v>220</v>
      </c>
      <c r="B221" t="s">
        <v>318</v>
      </c>
      <c r="C221" t="s">
        <v>635</v>
      </c>
      <c r="D221" t="s">
        <v>48</v>
      </c>
      <c r="E221" t="s">
        <v>636</v>
      </c>
    </row>
    <row r="222" spans="1:5" x14ac:dyDescent="0.35">
      <c r="A222">
        <v>221</v>
      </c>
      <c r="B222" t="s">
        <v>327</v>
      </c>
      <c r="C222" t="s">
        <v>637</v>
      </c>
      <c r="D222" t="s">
        <v>11</v>
      </c>
      <c r="E222" t="s">
        <v>638</v>
      </c>
    </row>
    <row r="223" spans="1:5" x14ac:dyDescent="0.35">
      <c r="A223">
        <v>222</v>
      </c>
      <c r="B223" t="s">
        <v>189</v>
      </c>
      <c r="C223" t="s">
        <v>639</v>
      </c>
      <c r="D223" t="s">
        <v>52</v>
      </c>
      <c r="E223" t="s">
        <v>640</v>
      </c>
    </row>
    <row r="224" spans="1:5" x14ac:dyDescent="0.35">
      <c r="A224">
        <v>223</v>
      </c>
      <c r="B224" t="s">
        <v>300</v>
      </c>
      <c r="C224" t="s">
        <v>641</v>
      </c>
      <c r="D224" t="s">
        <v>11</v>
      </c>
      <c r="E224" t="s">
        <v>544</v>
      </c>
    </row>
    <row r="225" spans="1:5" x14ac:dyDescent="0.35">
      <c r="A225">
        <v>224</v>
      </c>
      <c r="B225" t="s">
        <v>642</v>
      </c>
      <c r="C225" t="s">
        <v>643</v>
      </c>
      <c r="D225" t="s">
        <v>22</v>
      </c>
      <c r="E225" t="s">
        <v>644</v>
      </c>
    </row>
    <row r="226" spans="1:5" x14ac:dyDescent="0.35">
      <c r="A226">
        <v>225</v>
      </c>
      <c r="B226" t="s">
        <v>120</v>
      </c>
      <c r="C226" t="s">
        <v>645</v>
      </c>
      <c r="D226" t="s">
        <v>48</v>
      </c>
      <c r="E226" t="s">
        <v>646</v>
      </c>
    </row>
    <row r="227" spans="1:5" x14ac:dyDescent="0.35">
      <c r="A227">
        <v>226</v>
      </c>
      <c r="B227" t="s">
        <v>647</v>
      </c>
      <c r="C227" t="s">
        <v>648</v>
      </c>
      <c r="D227" t="s">
        <v>52</v>
      </c>
      <c r="E227" t="s">
        <v>80</v>
      </c>
    </row>
    <row r="228" spans="1:5" x14ac:dyDescent="0.35">
      <c r="A228">
        <v>227</v>
      </c>
      <c r="B228" t="s">
        <v>649</v>
      </c>
      <c r="C228" t="s">
        <v>650</v>
      </c>
      <c r="D228" t="s">
        <v>48</v>
      </c>
      <c r="E228" t="s">
        <v>651</v>
      </c>
    </row>
    <row r="229" spans="1:5" x14ac:dyDescent="0.35">
      <c r="A229">
        <v>228</v>
      </c>
      <c r="B229" t="s">
        <v>624</v>
      </c>
      <c r="C229" t="s">
        <v>652</v>
      </c>
      <c r="D229" t="s">
        <v>11</v>
      </c>
      <c r="E229" t="s">
        <v>653</v>
      </c>
    </row>
    <row r="230" spans="1:5" x14ac:dyDescent="0.35">
      <c r="A230">
        <v>229</v>
      </c>
      <c r="B230" t="s">
        <v>165</v>
      </c>
      <c r="C230" t="s">
        <v>654</v>
      </c>
      <c r="D230" t="s">
        <v>11</v>
      </c>
      <c r="E230" t="s">
        <v>655</v>
      </c>
    </row>
    <row r="231" spans="1:5" x14ac:dyDescent="0.35">
      <c r="A231">
        <v>230</v>
      </c>
      <c r="B231" t="s">
        <v>656</v>
      </c>
      <c r="C231" t="s">
        <v>657</v>
      </c>
      <c r="D231" t="s">
        <v>48</v>
      </c>
      <c r="E231" t="s">
        <v>658</v>
      </c>
    </row>
    <row r="232" spans="1:5" x14ac:dyDescent="0.35">
      <c r="A232">
        <v>231</v>
      </c>
      <c r="B232" t="s">
        <v>659</v>
      </c>
      <c r="C232" t="s">
        <v>660</v>
      </c>
      <c r="D232" t="s">
        <v>26</v>
      </c>
      <c r="E232" t="s">
        <v>661</v>
      </c>
    </row>
    <row r="233" spans="1:5" x14ac:dyDescent="0.35">
      <c r="A233">
        <v>232</v>
      </c>
      <c r="B233" t="s">
        <v>312</v>
      </c>
      <c r="C233" t="s">
        <v>662</v>
      </c>
      <c r="D233" t="s">
        <v>22</v>
      </c>
      <c r="E233" t="s">
        <v>663</v>
      </c>
    </row>
    <row r="234" spans="1:5" x14ac:dyDescent="0.35">
      <c r="A234">
        <v>233</v>
      </c>
      <c r="B234" t="s">
        <v>602</v>
      </c>
      <c r="C234" t="s">
        <v>664</v>
      </c>
      <c r="D234" t="s">
        <v>52</v>
      </c>
      <c r="E234" t="s">
        <v>665</v>
      </c>
    </row>
    <row r="235" spans="1:5" x14ac:dyDescent="0.35">
      <c r="A235">
        <v>234</v>
      </c>
      <c r="B235" t="s">
        <v>666</v>
      </c>
      <c r="C235" t="s">
        <v>667</v>
      </c>
      <c r="D235" t="s">
        <v>11</v>
      </c>
      <c r="E235" t="s">
        <v>668</v>
      </c>
    </row>
    <row r="236" spans="1:5" x14ac:dyDescent="0.35">
      <c r="A236">
        <v>235</v>
      </c>
      <c r="B236" t="s">
        <v>669</v>
      </c>
      <c r="C236" t="s">
        <v>670</v>
      </c>
      <c r="D236" t="s">
        <v>26</v>
      </c>
      <c r="E236" t="s">
        <v>671</v>
      </c>
    </row>
    <row r="237" spans="1:5" x14ac:dyDescent="0.35">
      <c r="A237">
        <v>236</v>
      </c>
      <c r="B237" t="s">
        <v>672</v>
      </c>
      <c r="C237" t="s">
        <v>673</v>
      </c>
      <c r="D237" t="s">
        <v>48</v>
      </c>
      <c r="E237" t="s">
        <v>674</v>
      </c>
    </row>
    <row r="238" spans="1:5" x14ac:dyDescent="0.35">
      <c r="A238">
        <v>237</v>
      </c>
      <c r="B238" t="s">
        <v>675</v>
      </c>
      <c r="C238" t="s">
        <v>676</v>
      </c>
      <c r="D238" t="s">
        <v>26</v>
      </c>
      <c r="E238" t="s">
        <v>677</v>
      </c>
    </row>
    <row r="239" spans="1:5" x14ac:dyDescent="0.35">
      <c r="A239">
        <v>238</v>
      </c>
      <c r="B239" t="s">
        <v>678</v>
      </c>
      <c r="C239" t="s">
        <v>679</v>
      </c>
      <c r="D239" t="s">
        <v>15</v>
      </c>
      <c r="E239" t="s">
        <v>680</v>
      </c>
    </row>
    <row r="240" spans="1:5" x14ac:dyDescent="0.35">
      <c r="A240">
        <v>239</v>
      </c>
      <c r="B240" t="s">
        <v>681</v>
      </c>
      <c r="C240" t="s">
        <v>682</v>
      </c>
      <c r="D240" t="s">
        <v>7</v>
      </c>
      <c r="E240" t="s">
        <v>683</v>
      </c>
    </row>
    <row r="241" spans="1:5" x14ac:dyDescent="0.35">
      <c r="A241">
        <v>240</v>
      </c>
      <c r="B241" t="s">
        <v>684</v>
      </c>
      <c r="C241" t="s">
        <v>685</v>
      </c>
      <c r="D241" t="s">
        <v>22</v>
      </c>
      <c r="E241" t="s">
        <v>686</v>
      </c>
    </row>
    <row r="242" spans="1:5" x14ac:dyDescent="0.35">
      <c r="A242">
        <v>241</v>
      </c>
      <c r="B242" t="s">
        <v>687</v>
      </c>
      <c r="C242" t="s">
        <v>688</v>
      </c>
      <c r="D242" t="s">
        <v>11</v>
      </c>
      <c r="E242" t="s">
        <v>689</v>
      </c>
    </row>
    <row r="243" spans="1:5" x14ac:dyDescent="0.35">
      <c r="A243">
        <v>242</v>
      </c>
      <c r="B243" t="s">
        <v>93</v>
      </c>
      <c r="C243" t="s">
        <v>690</v>
      </c>
      <c r="D243" t="s">
        <v>52</v>
      </c>
      <c r="E243" t="s">
        <v>691</v>
      </c>
    </row>
    <row r="244" spans="1:5" x14ac:dyDescent="0.35">
      <c r="A244">
        <v>243</v>
      </c>
      <c r="B244" t="s">
        <v>692</v>
      </c>
      <c r="C244" t="s">
        <v>693</v>
      </c>
      <c r="D244" t="s">
        <v>26</v>
      </c>
      <c r="E244" t="s">
        <v>694</v>
      </c>
    </row>
    <row r="245" spans="1:5" x14ac:dyDescent="0.35">
      <c r="A245">
        <v>244</v>
      </c>
      <c r="B245" t="s">
        <v>496</v>
      </c>
      <c r="C245" t="s">
        <v>695</v>
      </c>
      <c r="D245" t="s">
        <v>48</v>
      </c>
      <c r="E245" t="s">
        <v>696</v>
      </c>
    </row>
    <row r="246" spans="1:5" x14ac:dyDescent="0.35">
      <c r="A246">
        <v>245</v>
      </c>
      <c r="B246" t="s">
        <v>186</v>
      </c>
      <c r="C246" t="s">
        <v>697</v>
      </c>
      <c r="D246" t="s">
        <v>7</v>
      </c>
      <c r="E246" t="s">
        <v>698</v>
      </c>
    </row>
    <row r="247" spans="1:5" x14ac:dyDescent="0.35">
      <c r="A247">
        <v>246</v>
      </c>
      <c r="B247" t="s">
        <v>699</v>
      </c>
      <c r="C247" t="s">
        <v>700</v>
      </c>
      <c r="D247" t="s">
        <v>26</v>
      </c>
      <c r="E247" t="s">
        <v>701</v>
      </c>
    </row>
    <row r="248" spans="1:5" x14ac:dyDescent="0.35">
      <c r="A248">
        <v>247</v>
      </c>
      <c r="B248" t="s">
        <v>702</v>
      </c>
      <c r="C248" t="s">
        <v>703</v>
      </c>
      <c r="D248" t="s">
        <v>7</v>
      </c>
      <c r="E248" t="s">
        <v>704</v>
      </c>
    </row>
    <row r="249" spans="1:5" x14ac:dyDescent="0.35">
      <c r="A249">
        <v>248</v>
      </c>
      <c r="B249" t="s">
        <v>348</v>
      </c>
      <c r="C249" t="s">
        <v>705</v>
      </c>
      <c r="D249" t="s">
        <v>52</v>
      </c>
      <c r="E249" t="s">
        <v>706</v>
      </c>
    </row>
    <row r="250" spans="1:5" x14ac:dyDescent="0.35">
      <c r="A250">
        <v>249</v>
      </c>
      <c r="B250" t="s">
        <v>707</v>
      </c>
      <c r="C250" t="s">
        <v>708</v>
      </c>
      <c r="D250" t="s">
        <v>26</v>
      </c>
      <c r="E250" t="s">
        <v>709</v>
      </c>
    </row>
    <row r="251" spans="1:5" x14ac:dyDescent="0.35">
      <c r="A251">
        <v>250</v>
      </c>
      <c r="B251" t="s">
        <v>402</v>
      </c>
      <c r="C251" t="s">
        <v>710</v>
      </c>
      <c r="D251" t="s">
        <v>11</v>
      </c>
      <c r="E251" t="s">
        <v>711</v>
      </c>
    </row>
    <row r="252" spans="1:5" x14ac:dyDescent="0.35">
      <c r="A252">
        <v>251</v>
      </c>
      <c r="B252" t="s">
        <v>542</v>
      </c>
      <c r="C252" t="s">
        <v>712</v>
      </c>
      <c r="D252" t="s">
        <v>26</v>
      </c>
      <c r="E252" t="s">
        <v>713</v>
      </c>
    </row>
    <row r="253" spans="1:5" x14ac:dyDescent="0.35">
      <c r="A253">
        <v>252</v>
      </c>
      <c r="B253" t="s">
        <v>714</v>
      </c>
      <c r="C253" t="s">
        <v>715</v>
      </c>
      <c r="D253" t="s">
        <v>22</v>
      </c>
      <c r="E253" t="s">
        <v>352</v>
      </c>
    </row>
    <row r="254" spans="1:5" x14ac:dyDescent="0.35">
      <c r="A254">
        <v>253</v>
      </c>
      <c r="B254" t="s">
        <v>716</v>
      </c>
      <c r="C254" t="s">
        <v>717</v>
      </c>
      <c r="D254" t="s">
        <v>48</v>
      </c>
      <c r="E254" t="s">
        <v>718</v>
      </c>
    </row>
    <row r="255" spans="1:5" x14ac:dyDescent="0.35">
      <c r="A255">
        <v>254</v>
      </c>
      <c r="B255" t="s">
        <v>9</v>
      </c>
      <c r="C255" t="s">
        <v>719</v>
      </c>
      <c r="D255" t="s">
        <v>15</v>
      </c>
      <c r="E255" t="s">
        <v>720</v>
      </c>
    </row>
    <row r="256" spans="1:5" x14ac:dyDescent="0.35">
      <c r="A256">
        <v>255</v>
      </c>
      <c r="B256" t="s">
        <v>216</v>
      </c>
      <c r="C256" t="s">
        <v>721</v>
      </c>
      <c r="D256" t="s">
        <v>26</v>
      </c>
      <c r="E256" t="s">
        <v>722</v>
      </c>
    </row>
    <row r="257" spans="1:5" x14ac:dyDescent="0.35">
      <c r="A257">
        <v>256</v>
      </c>
      <c r="B257" t="s">
        <v>723</v>
      </c>
      <c r="C257" t="s">
        <v>724</v>
      </c>
      <c r="D257" t="s">
        <v>22</v>
      </c>
      <c r="E257" t="s">
        <v>413</v>
      </c>
    </row>
    <row r="258" spans="1:5" x14ac:dyDescent="0.35">
      <c r="A258">
        <v>257</v>
      </c>
      <c r="B258" t="s">
        <v>725</v>
      </c>
      <c r="C258" t="s">
        <v>726</v>
      </c>
      <c r="D258" t="s">
        <v>48</v>
      </c>
      <c r="E258" t="s">
        <v>152</v>
      </c>
    </row>
    <row r="259" spans="1:5" x14ac:dyDescent="0.35">
      <c r="A259">
        <v>258</v>
      </c>
      <c r="B259" t="s">
        <v>727</v>
      </c>
      <c r="C259" t="s">
        <v>728</v>
      </c>
      <c r="D259" t="s">
        <v>48</v>
      </c>
      <c r="E259" t="s">
        <v>395</v>
      </c>
    </row>
    <row r="260" spans="1:5" x14ac:dyDescent="0.35">
      <c r="A260">
        <v>259</v>
      </c>
      <c r="B260" t="s">
        <v>729</v>
      </c>
      <c r="C260" t="s">
        <v>730</v>
      </c>
      <c r="D260" t="s">
        <v>26</v>
      </c>
      <c r="E260" t="s">
        <v>731</v>
      </c>
    </row>
    <row r="261" spans="1:5" x14ac:dyDescent="0.35">
      <c r="A261">
        <v>260</v>
      </c>
      <c r="B261" t="s">
        <v>165</v>
      </c>
      <c r="C261" t="s">
        <v>732</v>
      </c>
      <c r="D261" t="s">
        <v>7</v>
      </c>
      <c r="E261" t="s">
        <v>733</v>
      </c>
    </row>
    <row r="262" spans="1:5" x14ac:dyDescent="0.35">
      <c r="A262">
        <v>261</v>
      </c>
      <c r="B262" t="s">
        <v>734</v>
      </c>
      <c r="C262" t="s">
        <v>735</v>
      </c>
      <c r="D262" t="s">
        <v>15</v>
      </c>
      <c r="E262" t="s">
        <v>736</v>
      </c>
    </row>
    <row r="263" spans="1:5" x14ac:dyDescent="0.35">
      <c r="A263">
        <v>262</v>
      </c>
      <c r="B263" t="s">
        <v>737</v>
      </c>
      <c r="C263" t="s">
        <v>738</v>
      </c>
      <c r="D263" t="s">
        <v>15</v>
      </c>
      <c r="E263" t="s">
        <v>739</v>
      </c>
    </row>
    <row r="264" spans="1:5" x14ac:dyDescent="0.35">
      <c r="A264">
        <v>263</v>
      </c>
      <c r="B264" t="s">
        <v>740</v>
      </c>
      <c r="C264" t="s">
        <v>741</v>
      </c>
      <c r="D264" t="s">
        <v>22</v>
      </c>
      <c r="E264" t="s">
        <v>568</v>
      </c>
    </row>
    <row r="265" spans="1:5" x14ac:dyDescent="0.35">
      <c r="A265">
        <v>264</v>
      </c>
      <c r="B265" t="s">
        <v>81</v>
      </c>
      <c r="C265" t="s">
        <v>742</v>
      </c>
      <c r="D265" t="s">
        <v>22</v>
      </c>
      <c r="E265" t="s">
        <v>452</v>
      </c>
    </row>
    <row r="266" spans="1:5" x14ac:dyDescent="0.35">
      <c r="A266">
        <v>265</v>
      </c>
      <c r="B266" t="s">
        <v>743</v>
      </c>
      <c r="C266" t="s">
        <v>744</v>
      </c>
      <c r="D266" t="s">
        <v>52</v>
      </c>
      <c r="E266" t="s">
        <v>646</v>
      </c>
    </row>
    <row r="267" spans="1:5" x14ac:dyDescent="0.35">
      <c r="A267">
        <v>266</v>
      </c>
      <c r="B267" t="s">
        <v>426</v>
      </c>
      <c r="C267" t="s">
        <v>745</v>
      </c>
      <c r="D267" t="s">
        <v>11</v>
      </c>
      <c r="E267" t="s">
        <v>746</v>
      </c>
    </row>
    <row r="268" spans="1:5" x14ac:dyDescent="0.35">
      <c r="A268">
        <v>267</v>
      </c>
      <c r="B268" t="s">
        <v>672</v>
      </c>
      <c r="C268" t="s">
        <v>747</v>
      </c>
      <c r="D268" t="s">
        <v>52</v>
      </c>
      <c r="E268" t="s">
        <v>748</v>
      </c>
    </row>
    <row r="269" spans="1:5" x14ac:dyDescent="0.35">
      <c r="A269">
        <v>268</v>
      </c>
      <c r="B269" t="s">
        <v>749</v>
      </c>
      <c r="C269" t="s">
        <v>750</v>
      </c>
      <c r="D269" t="s">
        <v>15</v>
      </c>
      <c r="E269" t="s">
        <v>751</v>
      </c>
    </row>
    <row r="270" spans="1:5" x14ac:dyDescent="0.35">
      <c r="A270">
        <v>269</v>
      </c>
      <c r="B270" t="s">
        <v>752</v>
      </c>
      <c r="C270" t="s">
        <v>753</v>
      </c>
      <c r="D270" t="s">
        <v>15</v>
      </c>
      <c r="E270" t="s">
        <v>754</v>
      </c>
    </row>
    <row r="271" spans="1:5" x14ac:dyDescent="0.35">
      <c r="A271">
        <v>270</v>
      </c>
      <c r="B271" t="s">
        <v>755</v>
      </c>
      <c r="C271" t="s">
        <v>756</v>
      </c>
      <c r="D271" t="s">
        <v>52</v>
      </c>
      <c r="E271" t="s">
        <v>757</v>
      </c>
    </row>
    <row r="272" spans="1:5" x14ac:dyDescent="0.35">
      <c r="A272">
        <v>271</v>
      </c>
      <c r="B272" t="s">
        <v>758</v>
      </c>
      <c r="C272" t="s">
        <v>759</v>
      </c>
      <c r="D272" t="s">
        <v>22</v>
      </c>
      <c r="E272" t="s">
        <v>760</v>
      </c>
    </row>
    <row r="273" spans="1:5" x14ac:dyDescent="0.35">
      <c r="A273">
        <v>272</v>
      </c>
      <c r="B273" t="s">
        <v>259</v>
      </c>
      <c r="C273" t="s">
        <v>761</v>
      </c>
      <c r="D273" t="s">
        <v>48</v>
      </c>
      <c r="E273" t="s">
        <v>762</v>
      </c>
    </row>
    <row r="274" spans="1:5" x14ac:dyDescent="0.35">
      <c r="A274">
        <v>273</v>
      </c>
      <c r="B274" t="s">
        <v>763</v>
      </c>
      <c r="C274" t="s">
        <v>764</v>
      </c>
      <c r="D274" t="s">
        <v>15</v>
      </c>
      <c r="E274" t="s">
        <v>765</v>
      </c>
    </row>
    <row r="275" spans="1:5" x14ac:dyDescent="0.35">
      <c r="A275">
        <v>274</v>
      </c>
      <c r="B275" t="s">
        <v>766</v>
      </c>
      <c r="C275" t="s">
        <v>767</v>
      </c>
      <c r="D275" t="s">
        <v>7</v>
      </c>
      <c r="E275" t="s">
        <v>768</v>
      </c>
    </row>
    <row r="276" spans="1:5" x14ac:dyDescent="0.35">
      <c r="A276">
        <v>275</v>
      </c>
      <c r="B276" t="s">
        <v>743</v>
      </c>
      <c r="C276" t="s">
        <v>769</v>
      </c>
      <c r="D276" t="s">
        <v>11</v>
      </c>
      <c r="E276" t="s">
        <v>770</v>
      </c>
    </row>
    <row r="277" spans="1:5" x14ac:dyDescent="0.35">
      <c r="A277">
        <v>276</v>
      </c>
      <c r="B277" t="s">
        <v>771</v>
      </c>
      <c r="C277" t="s">
        <v>772</v>
      </c>
      <c r="D277" t="s">
        <v>7</v>
      </c>
      <c r="E277" t="s">
        <v>634</v>
      </c>
    </row>
    <row r="278" spans="1:5" x14ac:dyDescent="0.35">
      <c r="A278">
        <v>277</v>
      </c>
      <c r="B278" t="s">
        <v>356</v>
      </c>
      <c r="C278" t="s">
        <v>773</v>
      </c>
      <c r="D278" t="s">
        <v>7</v>
      </c>
      <c r="E278" t="s">
        <v>774</v>
      </c>
    </row>
    <row r="279" spans="1:5" x14ac:dyDescent="0.35">
      <c r="A279">
        <v>278</v>
      </c>
      <c r="B279" t="s">
        <v>678</v>
      </c>
      <c r="C279" t="s">
        <v>775</v>
      </c>
      <c r="D279" t="s">
        <v>7</v>
      </c>
      <c r="E279" t="s">
        <v>776</v>
      </c>
    </row>
    <row r="280" spans="1:5" x14ac:dyDescent="0.35">
      <c r="A280">
        <v>279</v>
      </c>
      <c r="B280" t="s">
        <v>777</v>
      </c>
      <c r="C280" t="s">
        <v>778</v>
      </c>
      <c r="D280" t="s">
        <v>11</v>
      </c>
      <c r="E280" t="s">
        <v>779</v>
      </c>
    </row>
    <row r="281" spans="1:5" x14ac:dyDescent="0.35">
      <c r="A281">
        <v>280</v>
      </c>
      <c r="B281" t="s">
        <v>780</v>
      </c>
      <c r="C281" t="s">
        <v>781</v>
      </c>
      <c r="D281" t="s">
        <v>7</v>
      </c>
      <c r="E281" t="s">
        <v>782</v>
      </c>
    </row>
    <row r="282" spans="1:5" x14ac:dyDescent="0.35">
      <c r="A282">
        <v>281</v>
      </c>
      <c r="B282" t="s">
        <v>783</v>
      </c>
      <c r="C282" t="s">
        <v>784</v>
      </c>
      <c r="D282" t="s">
        <v>11</v>
      </c>
      <c r="E282" t="s">
        <v>785</v>
      </c>
    </row>
    <row r="283" spans="1:5" x14ac:dyDescent="0.35">
      <c r="A283">
        <v>282</v>
      </c>
      <c r="B283" t="s">
        <v>786</v>
      </c>
      <c r="C283" t="s">
        <v>787</v>
      </c>
      <c r="D283" t="s">
        <v>48</v>
      </c>
      <c r="E283" t="s">
        <v>788</v>
      </c>
    </row>
    <row r="284" spans="1:5" x14ac:dyDescent="0.35">
      <c r="A284">
        <v>283</v>
      </c>
      <c r="B284" t="s">
        <v>789</v>
      </c>
      <c r="C284" t="s">
        <v>790</v>
      </c>
      <c r="D284" t="s">
        <v>48</v>
      </c>
      <c r="E284" t="s">
        <v>791</v>
      </c>
    </row>
    <row r="285" spans="1:5" x14ac:dyDescent="0.35">
      <c r="A285">
        <v>284</v>
      </c>
      <c r="B285" t="s">
        <v>120</v>
      </c>
      <c r="C285" t="s">
        <v>792</v>
      </c>
      <c r="D285" t="s">
        <v>7</v>
      </c>
      <c r="E285" t="s">
        <v>793</v>
      </c>
    </row>
    <row r="286" spans="1:5" x14ac:dyDescent="0.35">
      <c r="A286">
        <v>285</v>
      </c>
      <c r="B286" t="s">
        <v>297</v>
      </c>
      <c r="C286" t="s">
        <v>794</v>
      </c>
      <c r="D286" t="s">
        <v>52</v>
      </c>
      <c r="E286" t="s">
        <v>795</v>
      </c>
    </row>
    <row r="287" spans="1:5" x14ac:dyDescent="0.35">
      <c r="A287">
        <v>286</v>
      </c>
      <c r="B287" t="s">
        <v>796</v>
      </c>
      <c r="C287" t="s">
        <v>797</v>
      </c>
      <c r="D287" t="s">
        <v>52</v>
      </c>
      <c r="E287" t="s">
        <v>798</v>
      </c>
    </row>
    <row r="288" spans="1:5" x14ac:dyDescent="0.35">
      <c r="A288">
        <v>287</v>
      </c>
      <c r="B288" t="s">
        <v>727</v>
      </c>
      <c r="C288" t="s">
        <v>799</v>
      </c>
      <c r="D288" t="s">
        <v>52</v>
      </c>
      <c r="E288" t="s">
        <v>800</v>
      </c>
    </row>
    <row r="289" spans="1:5" x14ac:dyDescent="0.35">
      <c r="A289">
        <v>288</v>
      </c>
      <c r="B289" t="s">
        <v>801</v>
      </c>
      <c r="C289" t="s">
        <v>802</v>
      </c>
      <c r="D289" t="s">
        <v>22</v>
      </c>
      <c r="E289" t="s">
        <v>803</v>
      </c>
    </row>
    <row r="290" spans="1:5" x14ac:dyDescent="0.35">
      <c r="A290">
        <v>289</v>
      </c>
      <c r="B290" t="s">
        <v>804</v>
      </c>
      <c r="C290" t="s">
        <v>805</v>
      </c>
      <c r="D290" t="s">
        <v>15</v>
      </c>
      <c r="E290" t="s">
        <v>806</v>
      </c>
    </row>
    <row r="291" spans="1:5" x14ac:dyDescent="0.35">
      <c r="A291">
        <v>290</v>
      </c>
      <c r="B291" t="s">
        <v>807</v>
      </c>
      <c r="C291" t="s">
        <v>808</v>
      </c>
      <c r="D291" t="s">
        <v>22</v>
      </c>
      <c r="E291" t="s">
        <v>364</v>
      </c>
    </row>
    <row r="292" spans="1:5" x14ac:dyDescent="0.35">
      <c r="A292">
        <v>291</v>
      </c>
      <c r="B292" t="s">
        <v>809</v>
      </c>
      <c r="C292" t="s">
        <v>810</v>
      </c>
      <c r="D292" t="s">
        <v>15</v>
      </c>
      <c r="E292" t="s">
        <v>811</v>
      </c>
    </row>
    <row r="293" spans="1:5" x14ac:dyDescent="0.35">
      <c r="A293">
        <v>292</v>
      </c>
      <c r="B293" t="s">
        <v>812</v>
      </c>
      <c r="C293" t="s">
        <v>813</v>
      </c>
      <c r="D293" t="s">
        <v>7</v>
      </c>
      <c r="E293" t="s">
        <v>814</v>
      </c>
    </row>
    <row r="294" spans="1:5" x14ac:dyDescent="0.35">
      <c r="A294">
        <v>293</v>
      </c>
      <c r="B294" t="s">
        <v>815</v>
      </c>
      <c r="C294" t="s">
        <v>816</v>
      </c>
      <c r="D294" t="s">
        <v>11</v>
      </c>
      <c r="E294" t="s">
        <v>817</v>
      </c>
    </row>
    <row r="295" spans="1:5" x14ac:dyDescent="0.35">
      <c r="A295">
        <v>294</v>
      </c>
      <c r="B295" t="s">
        <v>818</v>
      </c>
      <c r="C295" t="s">
        <v>819</v>
      </c>
      <c r="D295" t="s">
        <v>26</v>
      </c>
      <c r="E295" t="s">
        <v>820</v>
      </c>
    </row>
    <row r="296" spans="1:5" x14ac:dyDescent="0.35">
      <c r="A296">
        <v>295</v>
      </c>
      <c r="B296" t="s">
        <v>821</v>
      </c>
      <c r="C296" t="s">
        <v>822</v>
      </c>
      <c r="D296" t="s">
        <v>15</v>
      </c>
      <c r="E296" t="s">
        <v>823</v>
      </c>
    </row>
    <row r="297" spans="1:5" x14ac:dyDescent="0.35">
      <c r="A297">
        <v>296</v>
      </c>
      <c r="B297" t="s">
        <v>824</v>
      </c>
      <c r="C297" t="s">
        <v>825</v>
      </c>
      <c r="D297" t="s">
        <v>52</v>
      </c>
      <c r="E297" t="s">
        <v>826</v>
      </c>
    </row>
    <row r="298" spans="1:5" x14ac:dyDescent="0.35">
      <c r="A298">
        <v>297</v>
      </c>
      <c r="B298" t="s">
        <v>827</v>
      </c>
      <c r="C298" t="s">
        <v>828</v>
      </c>
      <c r="D298" t="s">
        <v>52</v>
      </c>
      <c r="E298" t="s">
        <v>829</v>
      </c>
    </row>
    <row r="299" spans="1:5" x14ac:dyDescent="0.35">
      <c r="A299">
        <v>298</v>
      </c>
      <c r="B299" t="s">
        <v>830</v>
      </c>
      <c r="C299" t="s">
        <v>831</v>
      </c>
      <c r="D299" t="s">
        <v>52</v>
      </c>
      <c r="E299" t="s">
        <v>832</v>
      </c>
    </row>
    <row r="300" spans="1:5" x14ac:dyDescent="0.35">
      <c r="A300">
        <v>299</v>
      </c>
      <c r="B300" t="s">
        <v>833</v>
      </c>
      <c r="C300" t="s">
        <v>834</v>
      </c>
      <c r="D300" t="s">
        <v>22</v>
      </c>
      <c r="E300" t="s">
        <v>835</v>
      </c>
    </row>
    <row r="301" spans="1:5" x14ac:dyDescent="0.35">
      <c r="A301">
        <v>300</v>
      </c>
      <c r="B301" t="s">
        <v>836</v>
      </c>
      <c r="C301" t="s">
        <v>837</v>
      </c>
      <c r="D301" t="s">
        <v>15</v>
      </c>
      <c r="E301" t="s">
        <v>838</v>
      </c>
    </row>
    <row r="302" spans="1:5" x14ac:dyDescent="0.35">
      <c r="A302">
        <v>301</v>
      </c>
      <c r="B302" t="s">
        <v>839</v>
      </c>
      <c r="C302" t="s">
        <v>840</v>
      </c>
      <c r="D302" t="s">
        <v>22</v>
      </c>
      <c r="E302" t="s">
        <v>841</v>
      </c>
    </row>
    <row r="303" spans="1:5" x14ac:dyDescent="0.35">
      <c r="A303">
        <v>302</v>
      </c>
      <c r="B303" t="s">
        <v>842</v>
      </c>
      <c r="C303" t="s">
        <v>843</v>
      </c>
      <c r="D303" t="s">
        <v>11</v>
      </c>
      <c r="E303" t="s">
        <v>844</v>
      </c>
    </row>
    <row r="304" spans="1:5" x14ac:dyDescent="0.35">
      <c r="A304">
        <v>303</v>
      </c>
      <c r="B304" t="s">
        <v>165</v>
      </c>
      <c r="C304" t="s">
        <v>845</v>
      </c>
      <c r="D304" t="s">
        <v>48</v>
      </c>
      <c r="E304" t="s">
        <v>846</v>
      </c>
    </row>
    <row r="305" spans="1:5" x14ac:dyDescent="0.35">
      <c r="A305">
        <v>304</v>
      </c>
      <c r="B305" t="s">
        <v>847</v>
      </c>
      <c r="C305" t="s">
        <v>848</v>
      </c>
      <c r="D305" t="s">
        <v>26</v>
      </c>
      <c r="E305" t="s">
        <v>849</v>
      </c>
    </row>
    <row r="306" spans="1:5" x14ac:dyDescent="0.35">
      <c r="A306">
        <v>305</v>
      </c>
      <c r="B306" t="s">
        <v>850</v>
      </c>
      <c r="C306" t="s">
        <v>851</v>
      </c>
      <c r="D306" t="s">
        <v>7</v>
      </c>
      <c r="E306" t="s">
        <v>107</v>
      </c>
    </row>
    <row r="307" spans="1:5" x14ac:dyDescent="0.35">
      <c r="A307">
        <v>306</v>
      </c>
      <c r="B307" t="s">
        <v>624</v>
      </c>
      <c r="C307" t="s">
        <v>852</v>
      </c>
      <c r="D307" t="s">
        <v>26</v>
      </c>
      <c r="E307" t="s">
        <v>437</v>
      </c>
    </row>
    <row r="308" spans="1:5" x14ac:dyDescent="0.35">
      <c r="A308">
        <v>307</v>
      </c>
      <c r="B308" t="s">
        <v>743</v>
      </c>
      <c r="C308" t="s">
        <v>853</v>
      </c>
      <c r="D308" t="s">
        <v>7</v>
      </c>
      <c r="E308" t="s">
        <v>854</v>
      </c>
    </row>
    <row r="309" spans="1:5" x14ac:dyDescent="0.35">
      <c r="A309">
        <v>308</v>
      </c>
      <c r="B309" t="s">
        <v>253</v>
      </c>
      <c r="C309" t="s">
        <v>855</v>
      </c>
      <c r="D309" t="s">
        <v>22</v>
      </c>
      <c r="E309" t="s">
        <v>856</v>
      </c>
    </row>
    <row r="310" spans="1:5" x14ac:dyDescent="0.35">
      <c r="A310">
        <v>309</v>
      </c>
      <c r="B310" t="s">
        <v>426</v>
      </c>
      <c r="C310" t="s">
        <v>857</v>
      </c>
      <c r="D310" t="s">
        <v>22</v>
      </c>
      <c r="E310" t="s">
        <v>858</v>
      </c>
    </row>
    <row r="311" spans="1:5" x14ac:dyDescent="0.35">
      <c r="A311">
        <v>310</v>
      </c>
      <c r="B311" t="s">
        <v>859</v>
      </c>
      <c r="C311" t="s">
        <v>860</v>
      </c>
      <c r="D311" t="s">
        <v>22</v>
      </c>
      <c r="E311" t="s">
        <v>861</v>
      </c>
    </row>
    <row r="312" spans="1:5" x14ac:dyDescent="0.35">
      <c r="A312">
        <v>311</v>
      </c>
      <c r="B312" t="s">
        <v>862</v>
      </c>
      <c r="C312" t="s">
        <v>863</v>
      </c>
      <c r="D312" t="s">
        <v>7</v>
      </c>
      <c r="E312" t="s">
        <v>864</v>
      </c>
    </row>
    <row r="313" spans="1:5" x14ac:dyDescent="0.35">
      <c r="A313">
        <v>312</v>
      </c>
      <c r="B313" t="s">
        <v>865</v>
      </c>
      <c r="C313" t="s">
        <v>866</v>
      </c>
      <c r="D313" t="s">
        <v>15</v>
      </c>
      <c r="E313" t="s">
        <v>867</v>
      </c>
    </row>
    <row r="314" spans="1:5" x14ac:dyDescent="0.35">
      <c r="A314">
        <v>313</v>
      </c>
      <c r="B314" t="s">
        <v>868</v>
      </c>
      <c r="C314" t="s">
        <v>869</v>
      </c>
      <c r="D314" t="s">
        <v>11</v>
      </c>
      <c r="E314" t="s">
        <v>870</v>
      </c>
    </row>
    <row r="315" spans="1:5" x14ac:dyDescent="0.35">
      <c r="A315">
        <v>314</v>
      </c>
      <c r="B315" t="s">
        <v>871</v>
      </c>
      <c r="C315" t="s">
        <v>872</v>
      </c>
      <c r="D315" t="s">
        <v>26</v>
      </c>
      <c r="E315" t="s">
        <v>873</v>
      </c>
    </row>
    <row r="316" spans="1:5" x14ac:dyDescent="0.35">
      <c r="A316">
        <v>315</v>
      </c>
      <c r="B316" t="s">
        <v>57</v>
      </c>
      <c r="C316" t="s">
        <v>874</v>
      </c>
      <c r="D316" t="s">
        <v>26</v>
      </c>
      <c r="E316" t="s">
        <v>875</v>
      </c>
    </row>
    <row r="317" spans="1:5" x14ac:dyDescent="0.35">
      <c r="A317">
        <v>316</v>
      </c>
      <c r="B317" t="s">
        <v>87</v>
      </c>
      <c r="C317" t="s">
        <v>876</v>
      </c>
      <c r="D317" t="s">
        <v>48</v>
      </c>
      <c r="E317" t="s">
        <v>877</v>
      </c>
    </row>
    <row r="318" spans="1:5" x14ac:dyDescent="0.35">
      <c r="A318">
        <v>317</v>
      </c>
      <c r="B318" t="s">
        <v>244</v>
      </c>
      <c r="C318" t="s">
        <v>878</v>
      </c>
      <c r="D318" t="s">
        <v>22</v>
      </c>
      <c r="E318" t="s">
        <v>173</v>
      </c>
    </row>
    <row r="319" spans="1:5" x14ac:dyDescent="0.35">
      <c r="A319">
        <v>318</v>
      </c>
      <c r="B319" t="s">
        <v>879</v>
      </c>
      <c r="C319" t="s">
        <v>880</v>
      </c>
      <c r="D319" t="s">
        <v>52</v>
      </c>
      <c r="E319" t="s">
        <v>331</v>
      </c>
    </row>
    <row r="320" spans="1:5" x14ac:dyDescent="0.35">
      <c r="A320">
        <v>319</v>
      </c>
      <c r="B320" t="s">
        <v>881</v>
      </c>
      <c r="C320" t="s">
        <v>882</v>
      </c>
      <c r="D320" t="s">
        <v>26</v>
      </c>
      <c r="E320" t="s">
        <v>883</v>
      </c>
    </row>
    <row r="321" spans="1:5" x14ac:dyDescent="0.35">
      <c r="A321">
        <v>320</v>
      </c>
      <c r="B321" t="s">
        <v>560</v>
      </c>
      <c r="C321" t="s">
        <v>884</v>
      </c>
      <c r="D321" t="s">
        <v>22</v>
      </c>
      <c r="E321" t="s">
        <v>718</v>
      </c>
    </row>
    <row r="322" spans="1:5" x14ac:dyDescent="0.35">
      <c r="A322">
        <v>321</v>
      </c>
      <c r="B322" t="s">
        <v>885</v>
      </c>
      <c r="C322" t="s">
        <v>886</v>
      </c>
      <c r="D322" t="s">
        <v>15</v>
      </c>
      <c r="E322" t="s">
        <v>887</v>
      </c>
    </row>
    <row r="323" spans="1:5" x14ac:dyDescent="0.35">
      <c r="A323">
        <v>322</v>
      </c>
      <c r="B323" t="s">
        <v>734</v>
      </c>
      <c r="C323" t="s">
        <v>888</v>
      </c>
      <c r="D323" t="s">
        <v>15</v>
      </c>
      <c r="E323" t="s">
        <v>889</v>
      </c>
    </row>
    <row r="324" spans="1:5" x14ac:dyDescent="0.35">
      <c r="A324">
        <v>323</v>
      </c>
      <c r="B324" t="s">
        <v>890</v>
      </c>
      <c r="C324" t="s">
        <v>891</v>
      </c>
      <c r="D324" t="s">
        <v>7</v>
      </c>
      <c r="E324" t="s">
        <v>892</v>
      </c>
    </row>
    <row r="325" spans="1:5" x14ac:dyDescent="0.35">
      <c r="A325">
        <v>324</v>
      </c>
      <c r="B325" t="s">
        <v>893</v>
      </c>
      <c r="C325" t="s">
        <v>894</v>
      </c>
      <c r="D325" t="s">
        <v>15</v>
      </c>
      <c r="E325" t="s">
        <v>895</v>
      </c>
    </row>
    <row r="326" spans="1:5" x14ac:dyDescent="0.35">
      <c r="A326">
        <v>325</v>
      </c>
      <c r="B326" t="s">
        <v>896</v>
      </c>
      <c r="C326" t="s">
        <v>897</v>
      </c>
      <c r="D326" t="s">
        <v>52</v>
      </c>
      <c r="E326" t="s">
        <v>898</v>
      </c>
    </row>
    <row r="327" spans="1:5" x14ac:dyDescent="0.35">
      <c r="A327">
        <v>326</v>
      </c>
      <c r="B327" t="s">
        <v>537</v>
      </c>
      <c r="C327" t="s">
        <v>899</v>
      </c>
      <c r="D327" t="s">
        <v>22</v>
      </c>
      <c r="E327" t="s">
        <v>900</v>
      </c>
    </row>
    <row r="328" spans="1:5" x14ac:dyDescent="0.35">
      <c r="A328">
        <v>327</v>
      </c>
      <c r="B328" t="s">
        <v>901</v>
      </c>
      <c r="C328" t="s">
        <v>902</v>
      </c>
      <c r="D328" t="s">
        <v>15</v>
      </c>
      <c r="E328" t="s">
        <v>795</v>
      </c>
    </row>
    <row r="329" spans="1:5" x14ac:dyDescent="0.35">
      <c r="A329">
        <v>328</v>
      </c>
      <c r="B329" t="s">
        <v>903</v>
      </c>
      <c r="C329" t="s">
        <v>904</v>
      </c>
      <c r="D329" t="s">
        <v>48</v>
      </c>
      <c r="E329" t="s">
        <v>905</v>
      </c>
    </row>
    <row r="330" spans="1:5" x14ac:dyDescent="0.35">
      <c r="A330">
        <v>329</v>
      </c>
      <c r="B330" t="s">
        <v>906</v>
      </c>
      <c r="C330" t="s">
        <v>907</v>
      </c>
      <c r="D330" t="s">
        <v>52</v>
      </c>
      <c r="E330" t="s">
        <v>908</v>
      </c>
    </row>
    <row r="331" spans="1:5" x14ac:dyDescent="0.35">
      <c r="A331">
        <v>330</v>
      </c>
      <c r="B331" t="s">
        <v>909</v>
      </c>
      <c r="C331" t="s">
        <v>910</v>
      </c>
      <c r="D331" t="s">
        <v>15</v>
      </c>
      <c r="E331" t="s">
        <v>911</v>
      </c>
    </row>
    <row r="332" spans="1:5" x14ac:dyDescent="0.35">
      <c r="A332">
        <v>331</v>
      </c>
      <c r="B332" t="s">
        <v>472</v>
      </c>
      <c r="C332" t="s">
        <v>912</v>
      </c>
      <c r="D332" t="s">
        <v>48</v>
      </c>
      <c r="E332" t="s">
        <v>913</v>
      </c>
    </row>
    <row r="333" spans="1:5" x14ac:dyDescent="0.35">
      <c r="A333">
        <v>332</v>
      </c>
      <c r="B333" t="s">
        <v>914</v>
      </c>
      <c r="C333" t="s">
        <v>915</v>
      </c>
      <c r="D333" t="s">
        <v>7</v>
      </c>
      <c r="E333" t="s">
        <v>916</v>
      </c>
    </row>
    <row r="334" spans="1:5" x14ac:dyDescent="0.35">
      <c r="A334">
        <v>333</v>
      </c>
      <c r="B334" t="s">
        <v>917</v>
      </c>
      <c r="C334" t="s">
        <v>918</v>
      </c>
      <c r="D334" t="s">
        <v>15</v>
      </c>
      <c r="E334" t="s">
        <v>919</v>
      </c>
    </row>
    <row r="335" spans="1:5" x14ac:dyDescent="0.35">
      <c r="A335">
        <v>334</v>
      </c>
      <c r="B335" t="s">
        <v>920</v>
      </c>
      <c r="C335" t="s">
        <v>921</v>
      </c>
      <c r="D335" t="s">
        <v>26</v>
      </c>
      <c r="E335" t="s">
        <v>922</v>
      </c>
    </row>
    <row r="336" spans="1:5" x14ac:dyDescent="0.35">
      <c r="A336">
        <v>335</v>
      </c>
      <c r="B336" t="s">
        <v>335</v>
      </c>
      <c r="C336" t="s">
        <v>923</v>
      </c>
      <c r="D336" t="s">
        <v>15</v>
      </c>
      <c r="E336" t="s">
        <v>924</v>
      </c>
    </row>
    <row r="337" spans="1:5" x14ac:dyDescent="0.35">
      <c r="A337">
        <v>336</v>
      </c>
      <c r="B337" t="s">
        <v>925</v>
      </c>
      <c r="C337" t="s">
        <v>926</v>
      </c>
      <c r="D337" t="s">
        <v>26</v>
      </c>
      <c r="E337" t="s">
        <v>927</v>
      </c>
    </row>
    <row r="338" spans="1:5" x14ac:dyDescent="0.35">
      <c r="A338">
        <v>337</v>
      </c>
      <c r="B338" t="s">
        <v>928</v>
      </c>
      <c r="C338" t="s">
        <v>929</v>
      </c>
      <c r="D338" t="s">
        <v>7</v>
      </c>
      <c r="E338" t="s">
        <v>930</v>
      </c>
    </row>
    <row r="339" spans="1:5" x14ac:dyDescent="0.35">
      <c r="A339">
        <v>338</v>
      </c>
      <c r="B339" t="s">
        <v>931</v>
      </c>
      <c r="C339" t="s">
        <v>932</v>
      </c>
      <c r="D339" t="s">
        <v>7</v>
      </c>
      <c r="E339" t="s">
        <v>933</v>
      </c>
    </row>
    <row r="340" spans="1:5" x14ac:dyDescent="0.35">
      <c r="A340">
        <v>339</v>
      </c>
      <c r="B340" t="s">
        <v>934</v>
      </c>
      <c r="C340" t="s">
        <v>935</v>
      </c>
      <c r="D340" t="s">
        <v>52</v>
      </c>
      <c r="E340" t="s">
        <v>936</v>
      </c>
    </row>
    <row r="341" spans="1:5" x14ac:dyDescent="0.35">
      <c r="A341">
        <v>340</v>
      </c>
      <c r="B341" t="s">
        <v>937</v>
      </c>
      <c r="C341" t="s">
        <v>938</v>
      </c>
      <c r="D341" t="s">
        <v>11</v>
      </c>
      <c r="E341" t="s">
        <v>455</v>
      </c>
    </row>
    <row r="342" spans="1:5" x14ac:dyDescent="0.35">
      <c r="A342">
        <v>341</v>
      </c>
      <c r="B342" t="s">
        <v>939</v>
      </c>
      <c r="C342" t="s">
        <v>940</v>
      </c>
      <c r="D342" t="s">
        <v>15</v>
      </c>
      <c r="E342" t="s">
        <v>941</v>
      </c>
    </row>
    <row r="343" spans="1:5" x14ac:dyDescent="0.35">
      <c r="A343">
        <v>342</v>
      </c>
      <c r="B343" t="s">
        <v>462</v>
      </c>
      <c r="C343" t="s">
        <v>942</v>
      </c>
      <c r="D343" t="s">
        <v>48</v>
      </c>
      <c r="E343" t="s">
        <v>943</v>
      </c>
    </row>
    <row r="344" spans="1:5" x14ac:dyDescent="0.35">
      <c r="A344">
        <v>343</v>
      </c>
      <c r="B344" t="s">
        <v>504</v>
      </c>
      <c r="C344" t="s">
        <v>944</v>
      </c>
      <c r="D344" t="s">
        <v>11</v>
      </c>
      <c r="E344" t="s">
        <v>495</v>
      </c>
    </row>
    <row r="345" spans="1:5" x14ac:dyDescent="0.35">
      <c r="A345">
        <v>344</v>
      </c>
      <c r="B345" t="s">
        <v>945</v>
      </c>
      <c r="C345" t="s">
        <v>946</v>
      </c>
      <c r="D345" t="s">
        <v>15</v>
      </c>
      <c r="E345" t="s">
        <v>947</v>
      </c>
    </row>
    <row r="346" spans="1:5" x14ac:dyDescent="0.35">
      <c r="A346">
        <v>345</v>
      </c>
      <c r="B346" t="s">
        <v>420</v>
      </c>
      <c r="C346" t="s">
        <v>948</v>
      </c>
      <c r="D346" t="s">
        <v>22</v>
      </c>
      <c r="E346" t="s">
        <v>949</v>
      </c>
    </row>
    <row r="347" spans="1:5" x14ac:dyDescent="0.35">
      <c r="A347">
        <v>346</v>
      </c>
      <c r="B347" t="s">
        <v>950</v>
      </c>
      <c r="C347" t="s">
        <v>951</v>
      </c>
      <c r="D347" t="s">
        <v>52</v>
      </c>
      <c r="E347" t="s">
        <v>952</v>
      </c>
    </row>
    <row r="348" spans="1:5" x14ac:dyDescent="0.35">
      <c r="A348">
        <v>347</v>
      </c>
      <c r="B348" t="s">
        <v>953</v>
      </c>
      <c r="C348" t="s">
        <v>954</v>
      </c>
      <c r="D348" t="s">
        <v>22</v>
      </c>
      <c r="E348" t="s">
        <v>955</v>
      </c>
    </row>
    <row r="349" spans="1:5" x14ac:dyDescent="0.35">
      <c r="A349">
        <v>348</v>
      </c>
      <c r="B349" t="s">
        <v>956</v>
      </c>
      <c r="C349" t="s">
        <v>957</v>
      </c>
      <c r="D349" t="s">
        <v>7</v>
      </c>
      <c r="E349" t="s">
        <v>587</v>
      </c>
    </row>
    <row r="350" spans="1:5" x14ac:dyDescent="0.35">
      <c r="A350">
        <v>349</v>
      </c>
      <c r="B350" t="s">
        <v>812</v>
      </c>
      <c r="C350" t="s">
        <v>958</v>
      </c>
      <c r="D350" t="s">
        <v>7</v>
      </c>
      <c r="E350" t="s">
        <v>959</v>
      </c>
    </row>
    <row r="351" spans="1:5" x14ac:dyDescent="0.35">
      <c r="A351">
        <v>350</v>
      </c>
      <c r="B351" t="s">
        <v>960</v>
      </c>
      <c r="C351" t="s">
        <v>961</v>
      </c>
      <c r="D351" t="s">
        <v>48</v>
      </c>
      <c r="E351" t="s">
        <v>962</v>
      </c>
    </row>
    <row r="352" spans="1:5" x14ac:dyDescent="0.35">
      <c r="A352">
        <v>351</v>
      </c>
      <c r="B352" t="s">
        <v>147</v>
      </c>
      <c r="C352" t="s">
        <v>963</v>
      </c>
      <c r="D352" t="s">
        <v>7</v>
      </c>
      <c r="E352" t="s">
        <v>720</v>
      </c>
    </row>
    <row r="353" spans="1:5" x14ac:dyDescent="0.35">
      <c r="A353">
        <v>352</v>
      </c>
      <c r="B353" t="s">
        <v>964</v>
      </c>
      <c r="C353" t="s">
        <v>965</v>
      </c>
      <c r="D353" t="s">
        <v>11</v>
      </c>
      <c r="E353" t="s">
        <v>966</v>
      </c>
    </row>
    <row r="354" spans="1:5" x14ac:dyDescent="0.35">
      <c r="A354">
        <v>353</v>
      </c>
      <c r="B354" t="s">
        <v>129</v>
      </c>
      <c r="C354" t="s">
        <v>967</v>
      </c>
      <c r="D354" t="s">
        <v>26</v>
      </c>
      <c r="E354" t="s">
        <v>968</v>
      </c>
    </row>
    <row r="355" spans="1:5" x14ac:dyDescent="0.35">
      <c r="A355">
        <v>354</v>
      </c>
      <c r="B355" t="s">
        <v>599</v>
      </c>
      <c r="C355" t="s">
        <v>969</v>
      </c>
      <c r="D355" t="s">
        <v>26</v>
      </c>
      <c r="E355" t="s">
        <v>970</v>
      </c>
    </row>
    <row r="356" spans="1:5" x14ac:dyDescent="0.35">
      <c r="A356">
        <v>355</v>
      </c>
      <c r="B356" t="s">
        <v>971</v>
      </c>
      <c r="C356" t="s">
        <v>972</v>
      </c>
      <c r="D356" t="s">
        <v>15</v>
      </c>
      <c r="E356" t="s">
        <v>973</v>
      </c>
    </row>
    <row r="357" spans="1:5" x14ac:dyDescent="0.35">
      <c r="A357">
        <v>356</v>
      </c>
      <c r="B357" t="s">
        <v>974</v>
      </c>
      <c r="C357" t="s">
        <v>975</v>
      </c>
      <c r="D357" t="s">
        <v>48</v>
      </c>
      <c r="E357" t="s">
        <v>976</v>
      </c>
    </row>
    <row r="358" spans="1:5" x14ac:dyDescent="0.35">
      <c r="A358">
        <v>357</v>
      </c>
      <c r="B358" t="s">
        <v>977</v>
      </c>
      <c r="C358" t="s">
        <v>978</v>
      </c>
      <c r="D358" t="s">
        <v>22</v>
      </c>
      <c r="E358" t="s">
        <v>979</v>
      </c>
    </row>
    <row r="359" spans="1:5" x14ac:dyDescent="0.35">
      <c r="A359">
        <v>358</v>
      </c>
      <c r="B359" t="s">
        <v>980</v>
      </c>
      <c r="C359" t="s">
        <v>981</v>
      </c>
      <c r="D359" t="s">
        <v>22</v>
      </c>
      <c r="E359" t="s">
        <v>982</v>
      </c>
    </row>
    <row r="360" spans="1:5" x14ac:dyDescent="0.35">
      <c r="A360">
        <v>359</v>
      </c>
      <c r="B360" t="s">
        <v>983</v>
      </c>
      <c r="C360" t="s">
        <v>984</v>
      </c>
      <c r="D360" t="s">
        <v>15</v>
      </c>
      <c r="E360" t="s">
        <v>985</v>
      </c>
    </row>
    <row r="361" spans="1:5" x14ac:dyDescent="0.35">
      <c r="A361">
        <v>360</v>
      </c>
      <c r="B361" t="s">
        <v>619</v>
      </c>
      <c r="C361" t="s">
        <v>986</v>
      </c>
      <c r="D361" t="s">
        <v>48</v>
      </c>
      <c r="E361" t="s">
        <v>806</v>
      </c>
    </row>
    <row r="362" spans="1:5" x14ac:dyDescent="0.35">
      <c r="A362">
        <v>361</v>
      </c>
      <c r="B362" t="s">
        <v>987</v>
      </c>
      <c r="C362" t="s">
        <v>988</v>
      </c>
      <c r="D362" t="s">
        <v>48</v>
      </c>
      <c r="E362" t="s">
        <v>989</v>
      </c>
    </row>
    <row r="363" spans="1:5" x14ac:dyDescent="0.35">
      <c r="A363">
        <v>362</v>
      </c>
      <c r="B363" t="s">
        <v>990</v>
      </c>
      <c r="C363" t="s">
        <v>991</v>
      </c>
      <c r="D363" t="s">
        <v>52</v>
      </c>
      <c r="E363" t="s">
        <v>992</v>
      </c>
    </row>
    <row r="364" spans="1:5" x14ac:dyDescent="0.35">
      <c r="A364">
        <v>363</v>
      </c>
      <c r="B364" t="s">
        <v>993</v>
      </c>
      <c r="C364" t="s">
        <v>994</v>
      </c>
      <c r="D364" t="s">
        <v>26</v>
      </c>
      <c r="E364" t="s">
        <v>995</v>
      </c>
    </row>
    <row r="365" spans="1:5" x14ac:dyDescent="0.35">
      <c r="A365">
        <v>364</v>
      </c>
      <c r="B365" t="s">
        <v>501</v>
      </c>
      <c r="C365" t="s">
        <v>996</v>
      </c>
      <c r="D365" t="s">
        <v>52</v>
      </c>
      <c r="E365" t="s">
        <v>997</v>
      </c>
    </row>
    <row r="366" spans="1:5" x14ac:dyDescent="0.35">
      <c r="A366">
        <v>365</v>
      </c>
      <c r="B366" t="s">
        <v>998</v>
      </c>
      <c r="C366" t="s">
        <v>999</v>
      </c>
      <c r="D366" t="s">
        <v>15</v>
      </c>
      <c r="E366" t="s">
        <v>1000</v>
      </c>
    </row>
    <row r="367" spans="1:5" x14ac:dyDescent="0.35">
      <c r="A367">
        <v>366</v>
      </c>
      <c r="B367" t="s">
        <v>1001</v>
      </c>
      <c r="C367" t="s">
        <v>1002</v>
      </c>
      <c r="D367" t="s">
        <v>11</v>
      </c>
      <c r="E367" t="s">
        <v>1003</v>
      </c>
    </row>
    <row r="368" spans="1:5" x14ac:dyDescent="0.35">
      <c r="A368">
        <v>367</v>
      </c>
      <c r="B368" t="s">
        <v>1004</v>
      </c>
      <c r="C368" t="s">
        <v>1005</v>
      </c>
      <c r="D368" t="s">
        <v>48</v>
      </c>
      <c r="E368" t="s">
        <v>1006</v>
      </c>
    </row>
    <row r="369" spans="1:5" x14ac:dyDescent="0.35">
      <c r="A369">
        <v>368</v>
      </c>
      <c r="B369" t="s">
        <v>1007</v>
      </c>
      <c r="C369" t="s">
        <v>1008</v>
      </c>
      <c r="D369" t="s">
        <v>7</v>
      </c>
      <c r="E369" t="s">
        <v>1009</v>
      </c>
    </row>
    <row r="370" spans="1:5" x14ac:dyDescent="0.35">
      <c r="A370">
        <v>369</v>
      </c>
      <c r="B370" t="s">
        <v>324</v>
      </c>
      <c r="C370" t="s">
        <v>1010</v>
      </c>
      <c r="D370" t="s">
        <v>52</v>
      </c>
      <c r="E370" t="s">
        <v>1011</v>
      </c>
    </row>
    <row r="371" spans="1:5" x14ac:dyDescent="0.35">
      <c r="A371">
        <v>370</v>
      </c>
      <c r="B371" t="s">
        <v>306</v>
      </c>
      <c r="C371" t="s">
        <v>1012</v>
      </c>
      <c r="D371" t="s">
        <v>22</v>
      </c>
      <c r="E371" t="s">
        <v>1013</v>
      </c>
    </row>
    <row r="372" spans="1:5" x14ac:dyDescent="0.35">
      <c r="A372">
        <v>371</v>
      </c>
      <c r="B372" t="s">
        <v>1014</v>
      </c>
      <c r="C372" t="s">
        <v>1015</v>
      </c>
      <c r="D372" t="s">
        <v>48</v>
      </c>
      <c r="E372" t="s">
        <v>1016</v>
      </c>
    </row>
    <row r="373" spans="1:5" x14ac:dyDescent="0.35">
      <c r="A373">
        <v>372</v>
      </c>
      <c r="B373" t="s">
        <v>1017</v>
      </c>
      <c r="C373" t="s">
        <v>1018</v>
      </c>
      <c r="D373" t="s">
        <v>26</v>
      </c>
      <c r="E373" t="s">
        <v>1019</v>
      </c>
    </row>
    <row r="374" spans="1:5" x14ac:dyDescent="0.35">
      <c r="A374">
        <v>373</v>
      </c>
      <c r="B374" t="s">
        <v>1020</v>
      </c>
      <c r="C374" t="s">
        <v>1021</v>
      </c>
      <c r="D374" t="s">
        <v>11</v>
      </c>
      <c r="E374" t="s">
        <v>1022</v>
      </c>
    </row>
    <row r="375" spans="1:5" x14ac:dyDescent="0.35">
      <c r="A375">
        <v>374</v>
      </c>
      <c r="B375" t="s">
        <v>1023</v>
      </c>
      <c r="C375" t="s">
        <v>1024</v>
      </c>
      <c r="D375" t="s">
        <v>52</v>
      </c>
      <c r="E375" t="s">
        <v>1025</v>
      </c>
    </row>
    <row r="376" spans="1:5" x14ac:dyDescent="0.35">
      <c r="A376">
        <v>375</v>
      </c>
      <c r="B376" t="s">
        <v>198</v>
      </c>
      <c r="C376" t="s">
        <v>1026</v>
      </c>
      <c r="D376" t="s">
        <v>48</v>
      </c>
      <c r="E376" t="s">
        <v>1027</v>
      </c>
    </row>
    <row r="377" spans="1:5" x14ac:dyDescent="0.35">
      <c r="A377">
        <v>376</v>
      </c>
      <c r="B377" t="s">
        <v>716</v>
      </c>
      <c r="C377" t="s">
        <v>1028</v>
      </c>
      <c r="D377" t="s">
        <v>15</v>
      </c>
      <c r="E377" t="s">
        <v>579</v>
      </c>
    </row>
    <row r="378" spans="1:5" x14ac:dyDescent="0.35">
      <c r="A378">
        <v>377</v>
      </c>
      <c r="B378" t="s">
        <v>1029</v>
      </c>
      <c r="C378" t="s">
        <v>1030</v>
      </c>
      <c r="D378" t="s">
        <v>22</v>
      </c>
      <c r="E378" t="s">
        <v>930</v>
      </c>
    </row>
    <row r="379" spans="1:5" x14ac:dyDescent="0.35">
      <c r="A379">
        <v>378</v>
      </c>
      <c r="B379" t="s">
        <v>796</v>
      </c>
      <c r="C379" t="s">
        <v>1031</v>
      </c>
      <c r="D379" t="s">
        <v>48</v>
      </c>
      <c r="E379" t="s">
        <v>1032</v>
      </c>
    </row>
    <row r="380" spans="1:5" x14ac:dyDescent="0.35">
      <c r="A380">
        <v>379</v>
      </c>
      <c r="B380" t="s">
        <v>729</v>
      </c>
      <c r="C380" t="s">
        <v>1033</v>
      </c>
      <c r="D380" t="s">
        <v>7</v>
      </c>
      <c r="E380" t="s">
        <v>1034</v>
      </c>
    </row>
    <row r="381" spans="1:5" x14ac:dyDescent="0.35">
      <c r="A381">
        <v>380</v>
      </c>
      <c r="B381" t="s">
        <v>1035</v>
      </c>
      <c r="C381" t="s">
        <v>1036</v>
      </c>
      <c r="D381" t="s">
        <v>52</v>
      </c>
      <c r="E381" t="s">
        <v>1037</v>
      </c>
    </row>
    <row r="382" spans="1:5" x14ac:dyDescent="0.35">
      <c r="A382">
        <v>381</v>
      </c>
      <c r="B382" t="s">
        <v>1038</v>
      </c>
      <c r="C382" t="s">
        <v>1039</v>
      </c>
      <c r="D382" t="s">
        <v>52</v>
      </c>
      <c r="E382" t="s">
        <v>1040</v>
      </c>
    </row>
    <row r="383" spans="1:5" x14ac:dyDescent="0.35">
      <c r="A383">
        <v>382</v>
      </c>
      <c r="B383" t="s">
        <v>993</v>
      </c>
      <c r="C383" t="s">
        <v>1041</v>
      </c>
      <c r="D383" t="s">
        <v>15</v>
      </c>
      <c r="E383" t="s">
        <v>1042</v>
      </c>
    </row>
    <row r="384" spans="1:5" x14ac:dyDescent="0.35">
      <c r="A384">
        <v>383</v>
      </c>
      <c r="B384" t="s">
        <v>84</v>
      </c>
      <c r="C384" t="s">
        <v>1043</v>
      </c>
      <c r="D384" t="s">
        <v>15</v>
      </c>
      <c r="E384" t="s">
        <v>1044</v>
      </c>
    </row>
    <row r="385" spans="1:5" x14ac:dyDescent="0.35">
      <c r="A385">
        <v>384</v>
      </c>
      <c r="B385" t="s">
        <v>987</v>
      </c>
      <c r="C385" t="s">
        <v>1045</v>
      </c>
      <c r="D385" t="s">
        <v>26</v>
      </c>
      <c r="E385" t="s">
        <v>1046</v>
      </c>
    </row>
    <row r="386" spans="1:5" x14ac:dyDescent="0.35">
      <c r="A386">
        <v>385</v>
      </c>
      <c r="B386" t="s">
        <v>1047</v>
      </c>
      <c r="C386" t="s">
        <v>1048</v>
      </c>
      <c r="D386" t="s">
        <v>11</v>
      </c>
      <c r="E386" t="s">
        <v>1049</v>
      </c>
    </row>
    <row r="387" spans="1:5" x14ac:dyDescent="0.35">
      <c r="A387">
        <v>386</v>
      </c>
      <c r="B387" t="s">
        <v>177</v>
      </c>
      <c r="C387" t="s">
        <v>1050</v>
      </c>
      <c r="D387" t="s">
        <v>7</v>
      </c>
      <c r="E387" t="s">
        <v>1051</v>
      </c>
    </row>
    <row r="388" spans="1:5" x14ac:dyDescent="0.35">
      <c r="A388">
        <v>387</v>
      </c>
      <c r="B388" t="s">
        <v>256</v>
      </c>
      <c r="C388" t="s">
        <v>1052</v>
      </c>
      <c r="D388" t="s">
        <v>52</v>
      </c>
      <c r="E388" t="s">
        <v>1053</v>
      </c>
    </row>
    <row r="389" spans="1:5" x14ac:dyDescent="0.35">
      <c r="A389">
        <v>388</v>
      </c>
      <c r="B389" t="s">
        <v>315</v>
      </c>
      <c r="C389" t="s">
        <v>1054</v>
      </c>
      <c r="D389" t="s">
        <v>15</v>
      </c>
      <c r="E389" t="s">
        <v>326</v>
      </c>
    </row>
    <row r="390" spans="1:5" x14ac:dyDescent="0.35">
      <c r="A390">
        <v>389</v>
      </c>
      <c r="B390" t="s">
        <v>144</v>
      </c>
      <c r="C390" t="s">
        <v>1055</v>
      </c>
      <c r="D390" t="s">
        <v>48</v>
      </c>
      <c r="E390" t="s">
        <v>1056</v>
      </c>
    </row>
    <row r="391" spans="1:5" x14ac:dyDescent="0.35">
      <c r="A391">
        <v>390</v>
      </c>
      <c r="B391" t="s">
        <v>1057</v>
      </c>
      <c r="C391" t="s">
        <v>1058</v>
      </c>
      <c r="D391" t="s">
        <v>52</v>
      </c>
      <c r="E391" t="s">
        <v>1059</v>
      </c>
    </row>
    <row r="392" spans="1:5" x14ac:dyDescent="0.35">
      <c r="A392">
        <v>391</v>
      </c>
      <c r="B392" t="s">
        <v>1060</v>
      </c>
      <c r="C392" t="s">
        <v>1061</v>
      </c>
      <c r="D392" t="s">
        <v>22</v>
      </c>
      <c r="E392" t="s">
        <v>1062</v>
      </c>
    </row>
    <row r="393" spans="1:5" x14ac:dyDescent="0.35">
      <c r="A393">
        <v>392</v>
      </c>
      <c r="B393" t="s">
        <v>1063</v>
      </c>
      <c r="C393" t="s">
        <v>1064</v>
      </c>
      <c r="D393" t="s">
        <v>11</v>
      </c>
      <c r="E393" t="s">
        <v>1065</v>
      </c>
    </row>
    <row r="394" spans="1:5" x14ac:dyDescent="0.35">
      <c r="A394">
        <v>393</v>
      </c>
      <c r="B394" t="s">
        <v>1066</v>
      </c>
      <c r="C394" t="s">
        <v>1067</v>
      </c>
      <c r="D394" t="s">
        <v>7</v>
      </c>
      <c r="E394" t="s">
        <v>1068</v>
      </c>
    </row>
    <row r="395" spans="1:5" x14ac:dyDescent="0.35">
      <c r="A395">
        <v>394</v>
      </c>
      <c r="B395" t="s">
        <v>1069</v>
      </c>
      <c r="C395" t="s">
        <v>1070</v>
      </c>
      <c r="D395" t="s">
        <v>11</v>
      </c>
      <c r="E395" t="s">
        <v>1071</v>
      </c>
    </row>
    <row r="396" spans="1:5" x14ac:dyDescent="0.35">
      <c r="A396">
        <v>395</v>
      </c>
      <c r="B396" t="s">
        <v>198</v>
      </c>
      <c r="C396" t="s">
        <v>1072</v>
      </c>
      <c r="D396" t="s">
        <v>52</v>
      </c>
      <c r="E396" t="s">
        <v>1073</v>
      </c>
    </row>
    <row r="397" spans="1:5" x14ac:dyDescent="0.35">
      <c r="A397">
        <v>396</v>
      </c>
      <c r="B397" t="s">
        <v>1074</v>
      </c>
      <c r="C397" t="s">
        <v>1075</v>
      </c>
      <c r="D397" t="s">
        <v>26</v>
      </c>
      <c r="E397" t="s">
        <v>1076</v>
      </c>
    </row>
    <row r="398" spans="1:5" x14ac:dyDescent="0.35">
      <c r="A398">
        <v>397</v>
      </c>
      <c r="B398" t="s">
        <v>1077</v>
      </c>
      <c r="C398" t="s">
        <v>1078</v>
      </c>
      <c r="D398" t="s">
        <v>15</v>
      </c>
      <c r="E398" t="s">
        <v>1079</v>
      </c>
    </row>
    <row r="399" spans="1:5" x14ac:dyDescent="0.35">
      <c r="A399">
        <v>398</v>
      </c>
      <c r="B399" t="s">
        <v>1066</v>
      </c>
      <c r="C399" t="s">
        <v>1080</v>
      </c>
      <c r="D399" t="s">
        <v>15</v>
      </c>
      <c r="E399" t="s">
        <v>1081</v>
      </c>
    </row>
    <row r="400" spans="1:5" x14ac:dyDescent="0.35">
      <c r="A400">
        <v>399</v>
      </c>
      <c r="B400" t="s">
        <v>987</v>
      </c>
      <c r="C400" t="s">
        <v>1082</v>
      </c>
      <c r="D400" t="s">
        <v>11</v>
      </c>
      <c r="E400" t="s">
        <v>1083</v>
      </c>
    </row>
    <row r="401" spans="1:5" x14ac:dyDescent="0.35">
      <c r="A401">
        <v>400</v>
      </c>
      <c r="B401" t="s">
        <v>1084</v>
      </c>
      <c r="C401" t="s">
        <v>1085</v>
      </c>
      <c r="D401" t="s">
        <v>22</v>
      </c>
      <c r="E401" t="s">
        <v>1086</v>
      </c>
    </row>
    <row r="402" spans="1:5" x14ac:dyDescent="0.35">
      <c r="A402">
        <v>401</v>
      </c>
      <c r="B402" t="s">
        <v>1087</v>
      </c>
      <c r="C402" t="s">
        <v>1088</v>
      </c>
      <c r="D402" t="s">
        <v>22</v>
      </c>
      <c r="E402" t="s">
        <v>1089</v>
      </c>
    </row>
    <row r="403" spans="1:5" x14ac:dyDescent="0.35">
      <c r="A403">
        <v>402</v>
      </c>
      <c r="B403" t="s">
        <v>1090</v>
      </c>
      <c r="C403" t="s">
        <v>1091</v>
      </c>
      <c r="D403" t="s">
        <v>15</v>
      </c>
      <c r="E403" t="s">
        <v>1092</v>
      </c>
    </row>
    <row r="404" spans="1:5" x14ac:dyDescent="0.35">
      <c r="A404">
        <v>403</v>
      </c>
      <c r="B404" t="s">
        <v>1093</v>
      </c>
      <c r="C404" t="s">
        <v>1094</v>
      </c>
      <c r="D404" t="s">
        <v>11</v>
      </c>
      <c r="E404" t="s">
        <v>1095</v>
      </c>
    </row>
    <row r="405" spans="1:5" x14ac:dyDescent="0.35">
      <c r="A405">
        <v>404</v>
      </c>
      <c r="B405" t="s">
        <v>1096</v>
      </c>
      <c r="C405" t="s">
        <v>1097</v>
      </c>
      <c r="D405" t="s">
        <v>15</v>
      </c>
      <c r="E405" t="s">
        <v>1098</v>
      </c>
    </row>
    <row r="406" spans="1:5" x14ac:dyDescent="0.35">
      <c r="A406">
        <v>405</v>
      </c>
      <c r="B406" t="s">
        <v>132</v>
      </c>
      <c r="C406" t="s">
        <v>1099</v>
      </c>
      <c r="D406" t="s">
        <v>15</v>
      </c>
      <c r="E406" t="s">
        <v>1100</v>
      </c>
    </row>
    <row r="407" spans="1:5" x14ac:dyDescent="0.35">
      <c r="A407">
        <v>406</v>
      </c>
      <c r="B407" t="s">
        <v>1101</v>
      </c>
      <c r="C407" t="s">
        <v>1102</v>
      </c>
      <c r="D407" t="s">
        <v>26</v>
      </c>
      <c r="E407" t="s">
        <v>1103</v>
      </c>
    </row>
    <row r="408" spans="1:5" x14ac:dyDescent="0.35">
      <c r="A408">
        <v>407</v>
      </c>
      <c r="B408" t="s">
        <v>1104</v>
      </c>
      <c r="C408" t="s">
        <v>1105</v>
      </c>
      <c r="D408" t="s">
        <v>26</v>
      </c>
      <c r="E408" t="s">
        <v>1106</v>
      </c>
    </row>
    <row r="409" spans="1:5" x14ac:dyDescent="0.35">
      <c r="A409">
        <v>408</v>
      </c>
      <c r="B409" t="s">
        <v>585</v>
      </c>
      <c r="C409" t="s">
        <v>1107</v>
      </c>
      <c r="D409" t="s">
        <v>26</v>
      </c>
      <c r="E409" t="s">
        <v>1108</v>
      </c>
    </row>
    <row r="410" spans="1:5" x14ac:dyDescent="0.35">
      <c r="A410">
        <v>409</v>
      </c>
      <c r="B410" t="s">
        <v>459</v>
      </c>
      <c r="C410" t="s">
        <v>1109</v>
      </c>
      <c r="D410" t="s">
        <v>52</v>
      </c>
      <c r="E410" t="s">
        <v>1110</v>
      </c>
    </row>
    <row r="411" spans="1:5" x14ac:dyDescent="0.35">
      <c r="A411">
        <v>410</v>
      </c>
      <c r="B411" t="s">
        <v>839</v>
      </c>
      <c r="C411" t="s">
        <v>1111</v>
      </c>
      <c r="D411" t="s">
        <v>7</v>
      </c>
      <c r="E411" t="s">
        <v>452</v>
      </c>
    </row>
    <row r="412" spans="1:5" x14ac:dyDescent="0.35">
      <c r="A412">
        <v>411</v>
      </c>
      <c r="B412" t="s">
        <v>1112</v>
      </c>
      <c r="C412" t="s">
        <v>1113</v>
      </c>
      <c r="D412" t="s">
        <v>26</v>
      </c>
      <c r="E412" t="s">
        <v>1114</v>
      </c>
    </row>
    <row r="413" spans="1:5" x14ac:dyDescent="0.35">
      <c r="A413">
        <v>412</v>
      </c>
      <c r="B413" t="s">
        <v>1115</v>
      </c>
      <c r="C413" t="s">
        <v>1116</v>
      </c>
      <c r="D413" t="s">
        <v>22</v>
      </c>
      <c r="E413" t="s">
        <v>1117</v>
      </c>
    </row>
    <row r="414" spans="1:5" x14ac:dyDescent="0.35">
      <c r="A414">
        <v>413</v>
      </c>
      <c r="B414" t="s">
        <v>1118</v>
      </c>
      <c r="C414" t="s">
        <v>1119</v>
      </c>
      <c r="D414" t="s">
        <v>26</v>
      </c>
      <c r="E414" t="s">
        <v>1120</v>
      </c>
    </row>
    <row r="415" spans="1:5" x14ac:dyDescent="0.35">
      <c r="A415">
        <v>414</v>
      </c>
      <c r="B415" t="s">
        <v>1121</v>
      </c>
      <c r="C415" t="s">
        <v>1122</v>
      </c>
      <c r="D415" t="s">
        <v>52</v>
      </c>
      <c r="E415" t="s">
        <v>1123</v>
      </c>
    </row>
    <row r="416" spans="1:5" x14ac:dyDescent="0.35">
      <c r="A416">
        <v>415</v>
      </c>
      <c r="B416" t="s">
        <v>247</v>
      </c>
      <c r="C416" t="s">
        <v>1124</v>
      </c>
      <c r="D416" t="s">
        <v>22</v>
      </c>
      <c r="E416" t="s">
        <v>1125</v>
      </c>
    </row>
    <row r="417" spans="1:5" x14ac:dyDescent="0.35">
      <c r="A417">
        <v>416</v>
      </c>
      <c r="B417" t="s">
        <v>1126</v>
      </c>
      <c r="C417" t="s">
        <v>1127</v>
      </c>
      <c r="D417" t="s">
        <v>22</v>
      </c>
      <c r="E417" t="s">
        <v>1128</v>
      </c>
    </row>
    <row r="418" spans="1:5" x14ac:dyDescent="0.35">
      <c r="A418">
        <v>417</v>
      </c>
      <c r="B418" t="s">
        <v>1129</v>
      </c>
      <c r="C418" t="s">
        <v>1130</v>
      </c>
      <c r="D418" t="s">
        <v>22</v>
      </c>
      <c r="E418" t="s">
        <v>1131</v>
      </c>
    </row>
    <row r="419" spans="1:5" x14ac:dyDescent="0.35">
      <c r="A419">
        <v>418</v>
      </c>
      <c r="B419" t="s">
        <v>1121</v>
      </c>
      <c r="C419" t="s">
        <v>1132</v>
      </c>
      <c r="D419" t="s">
        <v>7</v>
      </c>
      <c r="E419" t="s">
        <v>1133</v>
      </c>
    </row>
    <row r="420" spans="1:5" x14ac:dyDescent="0.35">
      <c r="A420">
        <v>419</v>
      </c>
      <c r="B420" t="s">
        <v>1134</v>
      </c>
      <c r="C420" t="s">
        <v>1135</v>
      </c>
      <c r="D420" t="s">
        <v>15</v>
      </c>
      <c r="E420" t="s">
        <v>1136</v>
      </c>
    </row>
    <row r="421" spans="1:5" x14ac:dyDescent="0.35">
      <c r="A421">
        <v>420</v>
      </c>
      <c r="B421" t="s">
        <v>1137</v>
      </c>
      <c r="C421" t="s">
        <v>1138</v>
      </c>
      <c r="D421" t="s">
        <v>52</v>
      </c>
      <c r="E421" t="s">
        <v>1139</v>
      </c>
    </row>
    <row r="422" spans="1:5" x14ac:dyDescent="0.35">
      <c r="A422">
        <v>421</v>
      </c>
      <c r="B422" t="s">
        <v>1140</v>
      </c>
      <c r="C422" t="s">
        <v>1141</v>
      </c>
      <c r="D422" t="s">
        <v>26</v>
      </c>
      <c r="E422" t="s">
        <v>1142</v>
      </c>
    </row>
    <row r="423" spans="1:5" x14ac:dyDescent="0.35">
      <c r="A423">
        <v>422</v>
      </c>
      <c r="B423" t="s">
        <v>289</v>
      </c>
      <c r="C423" t="s">
        <v>1143</v>
      </c>
      <c r="D423" t="s">
        <v>7</v>
      </c>
      <c r="E423" t="s">
        <v>1144</v>
      </c>
    </row>
    <row r="424" spans="1:5" x14ac:dyDescent="0.35">
      <c r="A424">
        <v>423</v>
      </c>
      <c r="B424" t="s">
        <v>5</v>
      </c>
      <c r="C424" t="s">
        <v>1145</v>
      </c>
      <c r="D424" t="s">
        <v>11</v>
      </c>
      <c r="E424" t="s">
        <v>1146</v>
      </c>
    </row>
    <row r="425" spans="1:5" x14ac:dyDescent="0.35">
      <c r="A425">
        <v>424</v>
      </c>
      <c r="B425" t="s">
        <v>1147</v>
      </c>
      <c r="C425" t="s">
        <v>1148</v>
      </c>
      <c r="D425" t="s">
        <v>48</v>
      </c>
      <c r="E425" t="s">
        <v>1149</v>
      </c>
    </row>
    <row r="426" spans="1:5" x14ac:dyDescent="0.35">
      <c r="A426">
        <v>425</v>
      </c>
      <c r="B426" t="s">
        <v>1150</v>
      </c>
      <c r="C426" t="s">
        <v>1151</v>
      </c>
      <c r="D426" t="s">
        <v>26</v>
      </c>
      <c r="E426" t="s">
        <v>1152</v>
      </c>
    </row>
    <row r="427" spans="1:5" x14ac:dyDescent="0.35">
      <c r="A427">
        <v>426</v>
      </c>
      <c r="B427" t="s">
        <v>150</v>
      </c>
      <c r="C427" t="s">
        <v>1153</v>
      </c>
      <c r="D427" t="s">
        <v>48</v>
      </c>
      <c r="E427" t="s">
        <v>1154</v>
      </c>
    </row>
    <row r="428" spans="1:5" x14ac:dyDescent="0.35">
      <c r="A428">
        <v>427</v>
      </c>
      <c r="B428" t="s">
        <v>699</v>
      </c>
      <c r="C428" t="s">
        <v>1155</v>
      </c>
      <c r="D428" t="s">
        <v>52</v>
      </c>
      <c r="E428" t="s">
        <v>1156</v>
      </c>
    </row>
    <row r="429" spans="1:5" x14ac:dyDescent="0.35">
      <c r="A429">
        <v>428</v>
      </c>
      <c r="B429" t="s">
        <v>602</v>
      </c>
      <c r="C429" t="s">
        <v>1157</v>
      </c>
      <c r="D429" t="s">
        <v>22</v>
      </c>
      <c r="E429" t="s">
        <v>448</v>
      </c>
    </row>
    <row r="430" spans="1:5" x14ac:dyDescent="0.35">
      <c r="A430">
        <v>429</v>
      </c>
      <c r="B430" t="s">
        <v>222</v>
      </c>
      <c r="C430" t="s">
        <v>1158</v>
      </c>
      <c r="D430" t="s">
        <v>26</v>
      </c>
      <c r="E430" t="s">
        <v>1159</v>
      </c>
    </row>
    <row r="431" spans="1:5" x14ac:dyDescent="0.35">
      <c r="A431">
        <v>430</v>
      </c>
      <c r="B431" t="s">
        <v>271</v>
      </c>
      <c r="C431" t="s">
        <v>1160</v>
      </c>
      <c r="D431" t="s">
        <v>7</v>
      </c>
      <c r="E431" t="s">
        <v>1161</v>
      </c>
    </row>
    <row r="432" spans="1:5" x14ac:dyDescent="0.35">
      <c r="A432">
        <v>431</v>
      </c>
      <c r="B432" t="s">
        <v>498</v>
      </c>
      <c r="C432" t="s">
        <v>1162</v>
      </c>
      <c r="D432" t="s">
        <v>48</v>
      </c>
      <c r="E432" t="s">
        <v>270</v>
      </c>
    </row>
    <row r="433" spans="1:5" x14ac:dyDescent="0.35">
      <c r="A433">
        <v>432</v>
      </c>
      <c r="B433" t="s">
        <v>396</v>
      </c>
      <c r="C433" t="s">
        <v>1163</v>
      </c>
      <c r="D433" t="s">
        <v>11</v>
      </c>
      <c r="E433" t="s">
        <v>1164</v>
      </c>
    </row>
    <row r="434" spans="1:5" x14ac:dyDescent="0.35">
      <c r="A434">
        <v>433</v>
      </c>
      <c r="B434" t="s">
        <v>135</v>
      </c>
      <c r="C434" t="s">
        <v>1165</v>
      </c>
      <c r="D434" t="s">
        <v>11</v>
      </c>
      <c r="E434" t="s">
        <v>1166</v>
      </c>
    </row>
    <row r="435" spans="1:5" x14ac:dyDescent="0.35">
      <c r="A435">
        <v>434</v>
      </c>
      <c r="B435" t="s">
        <v>1167</v>
      </c>
      <c r="C435" t="s">
        <v>1168</v>
      </c>
      <c r="D435" t="s">
        <v>22</v>
      </c>
      <c r="E435" t="s">
        <v>1169</v>
      </c>
    </row>
    <row r="436" spans="1:5" x14ac:dyDescent="0.35">
      <c r="A436">
        <v>435</v>
      </c>
      <c r="B436" t="s">
        <v>1170</v>
      </c>
      <c r="C436" t="s">
        <v>1171</v>
      </c>
      <c r="D436" t="s">
        <v>52</v>
      </c>
      <c r="E436" t="s">
        <v>1172</v>
      </c>
    </row>
    <row r="437" spans="1:5" x14ac:dyDescent="0.35">
      <c r="A437">
        <v>436</v>
      </c>
      <c r="B437" t="s">
        <v>1173</v>
      </c>
      <c r="C437" t="s">
        <v>1174</v>
      </c>
      <c r="D437" t="s">
        <v>15</v>
      </c>
      <c r="E437" t="s">
        <v>1175</v>
      </c>
    </row>
    <row r="438" spans="1:5" x14ac:dyDescent="0.35">
      <c r="A438">
        <v>437</v>
      </c>
      <c r="B438" t="s">
        <v>1023</v>
      </c>
      <c r="C438" t="s">
        <v>1176</v>
      </c>
      <c r="D438" t="s">
        <v>26</v>
      </c>
      <c r="E438" t="s">
        <v>1177</v>
      </c>
    </row>
    <row r="439" spans="1:5" x14ac:dyDescent="0.35">
      <c r="A439">
        <v>438</v>
      </c>
      <c r="B439" t="s">
        <v>1178</v>
      </c>
      <c r="C439" t="s">
        <v>1179</v>
      </c>
      <c r="D439" t="s">
        <v>7</v>
      </c>
      <c r="E439" t="s">
        <v>701</v>
      </c>
    </row>
    <row r="440" spans="1:5" x14ac:dyDescent="0.35">
      <c r="A440">
        <v>439</v>
      </c>
      <c r="B440" t="s">
        <v>1180</v>
      </c>
      <c r="C440" t="s">
        <v>1181</v>
      </c>
      <c r="D440" t="s">
        <v>48</v>
      </c>
      <c r="E440" t="s">
        <v>1182</v>
      </c>
    </row>
    <row r="441" spans="1:5" x14ac:dyDescent="0.35">
      <c r="A441">
        <v>440</v>
      </c>
      <c r="B441" t="s">
        <v>1183</v>
      </c>
      <c r="C441" t="s">
        <v>1184</v>
      </c>
      <c r="D441" t="s">
        <v>7</v>
      </c>
      <c r="E441" t="s">
        <v>1185</v>
      </c>
    </row>
    <row r="442" spans="1:5" x14ac:dyDescent="0.35">
      <c r="A442">
        <v>441</v>
      </c>
      <c r="B442" t="s">
        <v>596</v>
      </c>
      <c r="C442" t="s">
        <v>1186</v>
      </c>
      <c r="D442" t="s">
        <v>11</v>
      </c>
      <c r="E442" t="s">
        <v>1187</v>
      </c>
    </row>
    <row r="443" spans="1:5" x14ac:dyDescent="0.35">
      <c r="A443">
        <v>442</v>
      </c>
      <c r="B443" t="s">
        <v>50</v>
      </c>
      <c r="C443" t="s">
        <v>1188</v>
      </c>
      <c r="D443" t="s">
        <v>22</v>
      </c>
      <c r="E443" t="s">
        <v>1189</v>
      </c>
    </row>
    <row r="444" spans="1:5" x14ac:dyDescent="0.35">
      <c r="A444">
        <v>443</v>
      </c>
      <c r="B444" t="s">
        <v>31</v>
      </c>
      <c r="C444" t="s">
        <v>1190</v>
      </c>
      <c r="D444" t="s">
        <v>11</v>
      </c>
      <c r="E444" t="s">
        <v>943</v>
      </c>
    </row>
    <row r="445" spans="1:5" x14ac:dyDescent="0.35">
      <c r="A445">
        <v>444</v>
      </c>
      <c r="B445" t="s">
        <v>1069</v>
      </c>
      <c r="C445" t="s">
        <v>1191</v>
      </c>
      <c r="D445" t="s">
        <v>11</v>
      </c>
      <c r="E445" t="s">
        <v>1192</v>
      </c>
    </row>
    <row r="446" spans="1:5" x14ac:dyDescent="0.35">
      <c r="A446">
        <v>445</v>
      </c>
      <c r="B446" t="s">
        <v>1193</v>
      </c>
      <c r="C446" t="s">
        <v>1194</v>
      </c>
      <c r="D446" t="s">
        <v>22</v>
      </c>
      <c r="E446" t="s">
        <v>1195</v>
      </c>
    </row>
    <row r="447" spans="1:5" x14ac:dyDescent="0.35">
      <c r="A447">
        <v>446</v>
      </c>
      <c r="B447" t="s">
        <v>1196</v>
      </c>
      <c r="C447" t="s">
        <v>1197</v>
      </c>
      <c r="D447" t="s">
        <v>48</v>
      </c>
      <c r="E447" t="s">
        <v>1198</v>
      </c>
    </row>
    <row r="448" spans="1:5" x14ac:dyDescent="0.35">
      <c r="A448">
        <v>447</v>
      </c>
      <c r="B448" t="s">
        <v>405</v>
      </c>
      <c r="C448" t="s">
        <v>1199</v>
      </c>
      <c r="D448" t="s">
        <v>48</v>
      </c>
      <c r="E448" t="s">
        <v>1200</v>
      </c>
    </row>
    <row r="449" spans="1:5" x14ac:dyDescent="0.35">
      <c r="A449">
        <v>448</v>
      </c>
      <c r="B449" t="s">
        <v>931</v>
      </c>
      <c r="C449" t="s">
        <v>1201</v>
      </c>
      <c r="D449" t="s">
        <v>11</v>
      </c>
      <c r="E449" t="s">
        <v>1068</v>
      </c>
    </row>
    <row r="450" spans="1:5" x14ac:dyDescent="0.35">
      <c r="A450">
        <v>449</v>
      </c>
      <c r="B450" t="s">
        <v>1202</v>
      </c>
      <c r="C450" t="s">
        <v>1203</v>
      </c>
      <c r="D450" t="s">
        <v>26</v>
      </c>
      <c r="E450" t="s">
        <v>1204</v>
      </c>
    </row>
    <row r="451" spans="1:5" x14ac:dyDescent="0.35">
      <c r="A451">
        <v>450</v>
      </c>
      <c r="B451" t="s">
        <v>1205</v>
      </c>
      <c r="C451" t="s">
        <v>1206</v>
      </c>
      <c r="D451" t="s">
        <v>48</v>
      </c>
      <c r="E451" t="s">
        <v>1207</v>
      </c>
    </row>
    <row r="452" spans="1:5" x14ac:dyDescent="0.35">
      <c r="A452">
        <v>451</v>
      </c>
      <c r="B452" t="s">
        <v>920</v>
      </c>
      <c r="C452" t="s">
        <v>1208</v>
      </c>
      <c r="D452" t="s">
        <v>22</v>
      </c>
      <c r="E452" t="s">
        <v>1209</v>
      </c>
    </row>
    <row r="453" spans="1:5" x14ac:dyDescent="0.35">
      <c r="A453">
        <v>452</v>
      </c>
      <c r="B453" t="s">
        <v>1210</v>
      </c>
      <c r="C453" t="s">
        <v>1211</v>
      </c>
      <c r="D453" t="s">
        <v>52</v>
      </c>
      <c r="E453" t="s">
        <v>383</v>
      </c>
    </row>
    <row r="454" spans="1:5" x14ac:dyDescent="0.35">
      <c r="A454">
        <v>453</v>
      </c>
      <c r="B454" t="s">
        <v>1212</v>
      </c>
      <c r="C454" t="s">
        <v>1213</v>
      </c>
      <c r="D454" t="s">
        <v>7</v>
      </c>
      <c r="E454" t="s">
        <v>1214</v>
      </c>
    </row>
    <row r="455" spans="1:5" x14ac:dyDescent="0.35">
      <c r="A455">
        <v>454</v>
      </c>
      <c r="B455" t="s">
        <v>939</v>
      </c>
      <c r="C455" t="s">
        <v>1215</v>
      </c>
      <c r="D455" t="s">
        <v>7</v>
      </c>
      <c r="E455" t="s">
        <v>1216</v>
      </c>
    </row>
    <row r="456" spans="1:5" x14ac:dyDescent="0.35">
      <c r="A456">
        <v>455</v>
      </c>
      <c r="B456" t="s">
        <v>727</v>
      </c>
      <c r="C456" t="s">
        <v>1217</v>
      </c>
      <c r="D456" t="s">
        <v>26</v>
      </c>
      <c r="E456" t="s">
        <v>1218</v>
      </c>
    </row>
    <row r="457" spans="1:5" x14ac:dyDescent="0.35">
      <c r="A457">
        <v>456</v>
      </c>
      <c r="B457" t="s">
        <v>1014</v>
      </c>
      <c r="C457" t="s">
        <v>1219</v>
      </c>
      <c r="D457" t="s">
        <v>52</v>
      </c>
      <c r="E457" t="s">
        <v>636</v>
      </c>
    </row>
    <row r="458" spans="1:5" x14ac:dyDescent="0.35">
      <c r="A458">
        <v>457</v>
      </c>
      <c r="B458" t="s">
        <v>1220</v>
      </c>
      <c r="C458" t="s">
        <v>1221</v>
      </c>
      <c r="D458" t="s">
        <v>26</v>
      </c>
      <c r="E458" t="s">
        <v>1222</v>
      </c>
    </row>
    <row r="459" spans="1:5" x14ac:dyDescent="0.35">
      <c r="A459">
        <v>458</v>
      </c>
      <c r="B459" t="s">
        <v>93</v>
      </c>
      <c r="C459" t="s">
        <v>1223</v>
      </c>
      <c r="D459" t="s">
        <v>48</v>
      </c>
      <c r="E459" t="s">
        <v>1224</v>
      </c>
    </row>
    <row r="460" spans="1:5" x14ac:dyDescent="0.35">
      <c r="A460">
        <v>459</v>
      </c>
      <c r="B460" t="s">
        <v>596</v>
      </c>
      <c r="C460" t="s">
        <v>1225</v>
      </c>
      <c r="D460" t="s">
        <v>26</v>
      </c>
      <c r="E460" t="s">
        <v>1011</v>
      </c>
    </row>
    <row r="461" spans="1:5" x14ac:dyDescent="0.35">
      <c r="A461">
        <v>460</v>
      </c>
      <c r="B461" t="s">
        <v>1226</v>
      </c>
      <c r="C461" t="s">
        <v>1227</v>
      </c>
      <c r="D461" t="s">
        <v>52</v>
      </c>
      <c r="E461" t="s">
        <v>1228</v>
      </c>
    </row>
    <row r="462" spans="1:5" x14ac:dyDescent="0.35">
      <c r="A462">
        <v>461</v>
      </c>
      <c r="B462" t="s">
        <v>1229</v>
      </c>
      <c r="C462" t="s">
        <v>1230</v>
      </c>
      <c r="D462" t="s">
        <v>15</v>
      </c>
      <c r="E462" t="s">
        <v>1231</v>
      </c>
    </row>
    <row r="463" spans="1:5" x14ac:dyDescent="0.35">
      <c r="A463">
        <v>462</v>
      </c>
      <c r="B463" t="s">
        <v>605</v>
      </c>
      <c r="C463" t="s">
        <v>1232</v>
      </c>
      <c r="D463" t="s">
        <v>7</v>
      </c>
      <c r="E463" t="s">
        <v>691</v>
      </c>
    </row>
    <row r="464" spans="1:5" x14ac:dyDescent="0.35">
      <c r="A464">
        <v>463</v>
      </c>
      <c r="B464" t="s">
        <v>771</v>
      </c>
      <c r="C464" t="s">
        <v>1233</v>
      </c>
      <c r="D464" t="s">
        <v>52</v>
      </c>
      <c r="E464" t="s">
        <v>1234</v>
      </c>
    </row>
    <row r="465" spans="1:5" x14ac:dyDescent="0.35">
      <c r="A465">
        <v>464</v>
      </c>
      <c r="B465" t="s">
        <v>553</v>
      </c>
      <c r="C465" t="s">
        <v>1235</v>
      </c>
      <c r="D465" t="s">
        <v>48</v>
      </c>
      <c r="E465" t="s">
        <v>711</v>
      </c>
    </row>
    <row r="466" spans="1:5" x14ac:dyDescent="0.35">
      <c r="A466">
        <v>465</v>
      </c>
      <c r="B466" t="s">
        <v>453</v>
      </c>
      <c r="C466" t="s">
        <v>1236</v>
      </c>
      <c r="D466" t="s">
        <v>22</v>
      </c>
      <c r="E466" t="s">
        <v>235</v>
      </c>
    </row>
    <row r="467" spans="1:5" x14ac:dyDescent="0.35">
      <c r="A467">
        <v>466</v>
      </c>
      <c r="B467" t="s">
        <v>1237</v>
      </c>
      <c r="C467" t="s">
        <v>1238</v>
      </c>
      <c r="D467" t="s">
        <v>52</v>
      </c>
      <c r="E467" t="s">
        <v>1239</v>
      </c>
    </row>
    <row r="468" spans="1:5" x14ac:dyDescent="0.35">
      <c r="A468">
        <v>467</v>
      </c>
      <c r="B468" t="s">
        <v>192</v>
      </c>
      <c r="C468" t="s">
        <v>1240</v>
      </c>
      <c r="D468" t="s">
        <v>26</v>
      </c>
      <c r="E468" t="s">
        <v>1241</v>
      </c>
    </row>
    <row r="469" spans="1:5" x14ac:dyDescent="0.35">
      <c r="A469">
        <v>468</v>
      </c>
      <c r="B469" t="s">
        <v>50</v>
      </c>
      <c r="C469" t="s">
        <v>1242</v>
      </c>
      <c r="D469" t="s">
        <v>52</v>
      </c>
      <c r="E469" t="s">
        <v>1243</v>
      </c>
    </row>
    <row r="470" spans="1:5" x14ac:dyDescent="0.35">
      <c r="A470">
        <v>469</v>
      </c>
      <c r="B470" t="s">
        <v>815</v>
      </c>
      <c r="C470" t="s">
        <v>1244</v>
      </c>
      <c r="D470" t="s">
        <v>15</v>
      </c>
      <c r="E470" t="s">
        <v>1245</v>
      </c>
    </row>
    <row r="471" spans="1:5" x14ac:dyDescent="0.35">
      <c r="A471">
        <v>470</v>
      </c>
      <c r="B471" t="s">
        <v>9</v>
      </c>
      <c r="C471" t="s">
        <v>1246</v>
      </c>
      <c r="D471" t="s">
        <v>48</v>
      </c>
      <c r="E471" t="s">
        <v>1247</v>
      </c>
    </row>
    <row r="472" spans="1:5" x14ac:dyDescent="0.35">
      <c r="A472">
        <v>471</v>
      </c>
      <c r="B472" t="s">
        <v>381</v>
      </c>
      <c r="C472" t="s">
        <v>1248</v>
      </c>
      <c r="D472" t="s">
        <v>7</v>
      </c>
      <c r="E472" t="s">
        <v>1249</v>
      </c>
    </row>
    <row r="473" spans="1:5" x14ac:dyDescent="0.35">
      <c r="A473">
        <v>472</v>
      </c>
      <c r="B473" t="s">
        <v>716</v>
      </c>
      <c r="C473" t="s">
        <v>1250</v>
      </c>
      <c r="D473" t="s">
        <v>11</v>
      </c>
      <c r="E473" t="s">
        <v>1251</v>
      </c>
    </row>
    <row r="474" spans="1:5" x14ac:dyDescent="0.35">
      <c r="A474">
        <v>473</v>
      </c>
      <c r="B474" t="s">
        <v>1252</v>
      </c>
      <c r="C474" t="s">
        <v>1253</v>
      </c>
      <c r="D474" t="s">
        <v>22</v>
      </c>
      <c r="E474" t="s">
        <v>1254</v>
      </c>
    </row>
    <row r="475" spans="1:5" x14ac:dyDescent="0.35">
      <c r="A475">
        <v>474</v>
      </c>
      <c r="B475" t="s">
        <v>1255</v>
      </c>
      <c r="C475" t="s">
        <v>1256</v>
      </c>
      <c r="D475" t="s">
        <v>7</v>
      </c>
      <c r="E475" t="s">
        <v>1257</v>
      </c>
    </row>
    <row r="476" spans="1:5" x14ac:dyDescent="0.35">
      <c r="A476">
        <v>475</v>
      </c>
      <c r="B476" t="s">
        <v>632</v>
      </c>
      <c r="C476" t="s">
        <v>1258</v>
      </c>
      <c r="D476" t="s">
        <v>26</v>
      </c>
      <c r="E476" t="s">
        <v>1259</v>
      </c>
    </row>
    <row r="477" spans="1:5" x14ac:dyDescent="0.35">
      <c r="A477">
        <v>476</v>
      </c>
      <c r="B477" t="s">
        <v>183</v>
      </c>
      <c r="C477" t="s">
        <v>1260</v>
      </c>
      <c r="D477" t="s">
        <v>48</v>
      </c>
      <c r="E477" t="s">
        <v>1261</v>
      </c>
    </row>
    <row r="478" spans="1:5" x14ac:dyDescent="0.35">
      <c r="A478">
        <v>477</v>
      </c>
      <c r="B478" t="s">
        <v>540</v>
      </c>
      <c r="C478" t="s">
        <v>1262</v>
      </c>
      <c r="D478" t="s">
        <v>48</v>
      </c>
      <c r="E478" t="s">
        <v>952</v>
      </c>
    </row>
    <row r="479" spans="1:5" x14ac:dyDescent="0.35">
      <c r="A479">
        <v>478</v>
      </c>
      <c r="B479" t="s">
        <v>1263</v>
      </c>
      <c r="C479" t="s">
        <v>1264</v>
      </c>
      <c r="D479" t="s">
        <v>11</v>
      </c>
      <c r="E479" t="s">
        <v>985</v>
      </c>
    </row>
    <row r="480" spans="1:5" x14ac:dyDescent="0.35">
      <c r="A480">
        <v>479</v>
      </c>
      <c r="B480" t="s">
        <v>1205</v>
      </c>
      <c r="C480" t="s">
        <v>1265</v>
      </c>
      <c r="D480" t="s">
        <v>26</v>
      </c>
      <c r="E480" t="s">
        <v>1266</v>
      </c>
    </row>
    <row r="481" spans="1:5" x14ac:dyDescent="0.35">
      <c r="A481">
        <v>480</v>
      </c>
      <c r="B481" t="s">
        <v>1267</v>
      </c>
      <c r="C481" t="s">
        <v>1268</v>
      </c>
      <c r="D481" t="s">
        <v>48</v>
      </c>
      <c r="E481" t="s">
        <v>1269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topLeftCell="A2" workbookViewId="0">
      <selection activeCell="G10" sqref="G10"/>
    </sheetView>
  </sheetViews>
  <sheetFormatPr defaultRowHeight="14.5" x14ac:dyDescent="0.35"/>
  <cols>
    <col min="1" max="1" width="12" customWidth="1"/>
    <col min="2" max="2" width="10" customWidth="1"/>
    <col min="4" max="4" width="11.36328125" customWidth="1"/>
    <col min="5" max="5" width="13.08984375" customWidth="1"/>
  </cols>
  <sheetData>
    <row r="1" spans="1:5" x14ac:dyDescent="0.35">
      <c r="A1" s="1" t="s">
        <v>1270</v>
      </c>
      <c r="B1" s="1" t="s">
        <v>1271</v>
      </c>
      <c r="C1" s="1" t="s">
        <v>1</v>
      </c>
      <c r="D1" s="1" t="s">
        <v>1272</v>
      </c>
      <c r="E1" s="1" t="s">
        <v>1273</v>
      </c>
    </row>
    <row r="2" spans="1:5" x14ac:dyDescent="0.35">
      <c r="A2">
        <v>1</v>
      </c>
      <c r="B2" t="s">
        <v>1274</v>
      </c>
      <c r="C2" t="s">
        <v>1275</v>
      </c>
      <c r="D2">
        <v>11985</v>
      </c>
      <c r="E2">
        <v>32044</v>
      </c>
    </row>
    <row r="3" spans="1:5" x14ac:dyDescent="0.35">
      <c r="A3">
        <v>2</v>
      </c>
      <c r="B3" t="s">
        <v>1274</v>
      </c>
      <c r="C3" t="s">
        <v>1276</v>
      </c>
      <c r="D3">
        <v>129410</v>
      </c>
      <c r="E3">
        <v>138610</v>
      </c>
    </row>
    <row r="4" spans="1:5" x14ac:dyDescent="0.35">
      <c r="A4">
        <v>3</v>
      </c>
      <c r="B4" t="s">
        <v>1274</v>
      </c>
      <c r="C4" t="s">
        <v>1277</v>
      </c>
      <c r="D4">
        <v>64649</v>
      </c>
      <c r="E4">
        <v>88787</v>
      </c>
    </row>
    <row r="5" spans="1:5" x14ac:dyDescent="0.35">
      <c r="A5">
        <v>4</v>
      </c>
      <c r="B5" t="s">
        <v>1274</v>
      </c>
      <c r="C5" t="s">
        <v>1278</v>
      </c>
      <c r="D5">
        <v>18462</v>
      </c>
      <c r="E5">
        <v>38082</v>
      </c>
    </row>
    <row r="6" spans="1:5" x14ac:dyDescent="0.35">
      <c r="A6">
        <v>5</v>
      </c>
      <c r="B6" t="s">
        <v>1274</v>
      </c>
      <c r="C6" t="s">
        <v>1279</v>
      </c>
      <c r="D6">
        <v>130946</v>
      </c>
      <c r="E6">
        <v>137033</v>
      </c>
    </row>
    <row r="7" spans="1:5" x14ac:dyDescent="0.35">
      <c r="A7">
        <v>6</v>
      </c>
      <c r="B7" t="s">
        <v>1274</v>
      </c>
      <c r="C7" t="s">
        <v>1280</v>
      </c>
      <c r="D7">
        <v>142424</v>
      </c>
      <c r="E7">
        <v>163535</v>
      </c>
    </row>
    <row r="8" spans="1:5" x14ac:dyDescent="0.35">
      <c r="A8">
        <v>7</v>
      </c>
      <c r="B8" t="s">
        <v>1274</v>
      </c>
      <c r="C8" t="s">
        <v>1281</v>
      </c>
      <c r="D8">
        <v>104664</v>
      </c>
      <c r="E8">
        <v>110006</v>
      </c>
    </row>
    <row r="9" spans="1:5" x14ac:dyDescent="0.35">
      <c r="A9">
        <v>8</v>
      </c>
      <c r="B9" t="s">
        <v>1274</v>
      </c>
      <c r="C9" t="s">
        <v>1282</v>
      </c>
      <c r="D9">
        <v>68490</v>
      </c>
      <c r="E9">
        <v>70024</v>
      </c>
    </row>
    <row r="10" spans="1:5" x14ac:dyDescent="0.35">
      <c r="A10">
        <v>9</v>
      </c>
      <c r="B10" t="s">
        <v>1274</v>
      </c>
      <c r="C10" t="s">
        <v>1283</v>
      </c>
      <c r="D10">
        <v>33808</v>
      </c>
      <c r="E10">
        <v>40559</v>
      </c>
    </row>
    <row r="11" spans="1:5" x14ac:dyDescent="0.35">
      <c r="A11">
        <v>10</v>
      </c>
      <c r="B11" t="s">
        <v>1274</v>
      </c>
      <c r="C11" t="s">
        <v>1284</v>
      </c>
      <c r="D11">
        <v>9964</v>
      </c>
      <c r="E11">
        <v>24915</v>
      </c>
    </row>
    <row r="12" spans="1:5" x14ac:dyDescent="0.35">
      <c r="A12">
        <v>11</v>
      </c>
      <c r="B12" t="s">
        <v>1285</v>
      </c>
      <c r="C12" t="s">
        <v>1286</v>
      </c>
      <c r="D12">
        <v>87232</v>
      </c>
      <c r="E12">
        <v>101454</v>
      </c>
    </row>
    <row r="13" spans="1:5" x14ac:dyDescent="0.35">
      <c r="A13">
        <v>12</v>
      </c>
      <c r="B13" t="s">
        <v>1285</v>
      </c>
      <c r="C13" t="s">
        <v>1287</v>
      </c>
      <c r="D13">
        <v>44696</v>
      </c>
      <c r="E13">
        <v>58727</v>
      </c>
    </row>
    <row r="14" spans="1:5" x14ac:dyDescent="0.35">
      <c r="A14">
        <v>13</v>
      </c>
      <c r="B14" t="s">
        <v>1285</v>
      </c>
      <c r="C14" t="s">
        <v>1288</v>
      </c>
      <c r="D14">
        <v>58448</v>
      </c>
      <c r="E14">
        <v>72395</v>
      </c>
    </row>
    <row r="15" spans="1:5" x14ac:dyDescent="0.35">
      <c r="A15">
        <v>14</v>
      </c>
      <c r="B15" t="s">
        <v>1285</v>
      </c>
      <c r="C15" t="s">
        <v>1289</v>
      </c>
      <c r="D15">
        <v>136548</v>
      </c>
      <c r="E15">
        <v>162442</v>
      </c>
    </row>
    <row r="16" spans="1:5" x14ac:dyDescent="0.35">
      <c r="A16">
        <v>15</v>
      </c>
      <c r="B16" t="s">
        <v>1285</v>
      </c>
      <c r="C16" t="s">
        <v>1290</v>
      </c>
      <c r="D16">
        <v>128628</v>
      </c>
      <c r="E16">
        <v>157728</v>
      </c>
    </row>
    <row r="17" spans="1:5" x14ac:dyDescent="0.35">
      <c r="A17">
        <v>16</v>
      </c>
      <c r="B17" t="s">
        <v>1285</v>
      </c>
      <c r="C17" t="s">
        <v>1291</v>
      </c>
      <c r="D17">
        <v>21326</v>
      </c>
      <c r="E17">
        <v>44952</v>
      </c>
    </row>
    <row r="18" spans="1:5" x14ac:dyDescent="0.35">
      <c r="A18">
        <v>17</v>
      </c>
      <c r="B18" t="s">
        <v>1285</v>
      </c>
      <c r="C18" t="s">
        <v>1292</v>
      </c>
      <c r="D18">
        <v>41197</v>
      </c>
      <c r="E18">
        <v>58693</v>
      </c>
    </row>
    <row r="19" spans="1:5" x14ac:dyDescent="0.35">
      <c r="A19">
        <v>18</v>
      </c>
      <c r="B19" t="s">
        <v>1285</v>
      </c>
      <c r="C19" t="s">
        <v>1293</v>
      </c>
      <c r="D19">
        <v>59353</v>
      </c>
      <c r="E19">
        <v>78232</v>
      </c>
    </row>
    <row r="20" spans="1:5" x14ac:dyDescent="0.35">
      <c r="A20">
        <v>19</v>
      </c>
      <c r="B20" t="s">
        <v>1294</v>
      </c>
      <c r="C20" t="s">
        <v>1295</v>
      </c>
      <c r="D20">
        <v>90209</v>
      </c>
      <c r="E20">
        <v>112408</v>
      </c>
    </row>
    <row r="21" spans="1:5" x14ac:dyDescent="0.35">
      <c r="A21">
        <v>20</v>
      </c>
      <c r="B21" t="s">
        <v>1294</v>
      </c>
      <c r="C21" t="s">
        <v>1296</v>
      </c>
      <c r="D21">
        <v>130402</v>
      </c>
      <c r="E21">
        <v>148120</v>
      </c>
    </row>
    <row r="22" spans="1:5" x14ac:dyDescent="0.35">
      <c r="A22">
        <v>21</v>
      </c>
      <c r="B22" t="s">
        <v>1294</v>
      </c>
      <c r="C22" t="s">
        <v>1297</v>
      </c>
      <c r="D22">
        <v>103782</v>
      </c>
      <c r="E22">
        <v>114563</v>
      </c>
    </row>
    <row r="23" spans="1:5" x14ac:dyDescent="0.35">
      <c r="A23">
        <v>22</v>
      </c>
      <c r="B23" t="s">
        <v>1294</v>
      </c>
      <c r="C23" t="s">
        <v>1298</v>
      </c>
      <c r="D23">
        <v>50398</v>
      </c>
      <c r="E23">
        <v>65960</v>
      </c>
    </row>
    <row r="24" spans="1:5" x14ac:dyDescent="0.35">
      <c r="A24">
        <v>23</v>
      </c>
      <c r="B24" t="s">
        <v>1294</v>
      </c>
      <c r="C24" t="s">
        <v>1299</v>
      </c>
      <c r="D24">
        <v>144756</v>
      </c>
      <c r="E24">
        <v>156473</v>
      </c>
    </row>
    <row r="25" spans="1:5" x14ac:dyDescent="0.35">
      <c r="A25">
        <v>24</v>
      </c>
      <c r="B25" t="s">
        <v>1300</v>
      </c>
      <c r="C25" t="s">
        <v>1301</v>
      </c>
      <c r="D25">
        <v>148202</v>
      </c>
      <c r="E25">
        <v>160311</v>
      </c>
    </row>
    <row r="26" spans="1:5" x14ac:dyDescent="0.35">
      <c r="A26">
        <v>25</v>
      </c>
      <c r="B26" t="s">
        <v>1300</v>
      </c>
      <c r="C26" t="s">
        <v>1302</v>
      </c>
      <c r="D26">
        <v>74300</v>
      </c>
      <c r="E26">
        <v>94790</v>
      </c>
    </row>
    <row r="27" spans="1:5" x14ac:dyDescent="0.35">
      <c r="A27">
        <v>26</v>
      </c>
      <c r="B27" t="s">
        <v>1300</v>
      </c>
      <c r="C27" t="s">
        <v>1303</v>
      </c>
      <c r="D27">
        <v>131924</v>
      </c>
      <c r="E27">
        <v>138724</v>
      </c>
    </row>
    <row r="28" spans="1:5" x14ac:dyDescent="0.35">
      <c r="A28">
        <v>27</v>
      </c>
      <c r="B28" t="s">
        <v>1300</v>
      </c>
      <c r="C28" t="s">
        <v>1304</v>
      </c>
      <c r="D28">
        <v>69623</v>
      </c>
      <c r="E28">
        <v>79265</v>
      </c>
    </row>
    <row r="29" spans="1:5" x14ac:dyDescent="0.35">
      <c r="A29">
        <v>28</v>
      </c>
      <c r="B29" t="s">
        <v>1300</v>
      </c>
      <c r="C29" t="s">
        <v>1305</v>
      </c>
      <c r="D29">
        <v>83249</v>
      </c>
      <c r="E29">
        <v>91117</v>
      </c>
    </row>
    <row r="30" spans="1:5" x14ac:dyDescent="0.35">
      <c r="A30">
        <v>29</v>
      </c>
      <c r="B30" t="s">
        <v>1306</v>
      </c>
      <c r="C30" t="s">
        <v>1307</v>
      </c>
      <c r="D30">
        <v>83017</v>
      </c>
      <c r="E30">
        <v>108786</v>
      </c>
    </row>
    <row r="31" spans="1:5" x14ac:dyDescent="0.35">
      <c r="A31">
        <v>30</v>
      </c>
      <c r="B31" t="s">
        <v>1306</v>
      </c>
      <c r="C31" t="s">
        <v>1308</v>
      </c>
      <c r="D31">
        <v>80760</v>
      </c>
      <c r="E31">
        <v>104358</v>
      </c>
    </row>
    <row r="32" spans="1:5" x14ac:dyDescent="0.35">
      <c r="A32">
        <v>31</v>
      </c>
      <c r="B32" t="s">
        <v>1306</v>
      </c>
      <c r="C32" t="s">
        <v>1309</v>
      </c>
      <c r="D32">
        <v>59336</v>
      </c>
      <c r="E32">
        <v>82453</v>
      </c>
    </row>
    <row r="33" spans="1:5" x14ac:dyDescent="0.35">
      <c r="A33">
        <v>32</v>
      </c>
      <c r="B33" t="s">
        <v>1306</v>
      </c>
      <c r="C33" t="s">
        <v>1310</v>
      </c>
      <c r="D33">
        <v>133189</v>
      </c>
      <c r="E33">
        <v>144077</v>
      </c>
    </row>
    <row r="34" spans="1:5" x14ac:dyDescent="0.35">
      <c r="A34">
        <v>33</v>
      </c>
      <c r="B34" t="s">
        <v>1306</v>
      </c>
      <c r="C34" t="s">
        <v>1311</v>
      </c>
      <c r="D34">
        <v>130777</v>
      </c>
      <c r="E34">
        <v>142706</v>
      </c>
    </row>
    <row r="35" spans="1:5" x14ac:dyDescent="0.35">
      <c r="A35">
        <v>34</v>
      </c>
      <c r="B35" t="s">
        <v>1312</v>
      </c>
      <c r="C35" t="s">
        <v>1313</v>
      </c>
      <c r="D35">
        <v>76685</v>
      </c>
      <c r="E35">
        <v>86615</v>
      </c>
    </row>
    <row r="36" spans="1:5" x14ac:dyDescent="0.35">
      <c r="A36">
        <v>35</v>
      </c>
      <c r="B36" t="s">
        <v>1312</v>
      </c>
      <c r="C36" t="s">
        <v>1314</v>
      </c>
      <c r="D36">
        <v>36948</v>
      </c>
      <c r="E36">
        <v>56239</v>
      </c>
    </row>
    <row r="37" spans="1:5" x14ac:dyDescent="0.35">
      <c r="A37">
        <v>36</v>
      </c>
      <c r="B37" t="s">
        <v>1312</v>
      </c>
      <c r="C37" t="s">
        <v>1315</v>
      </c>
      <c r="D37">
        <v>147394</v>
      </c>
      <c r="E37">
        <v>160335</v>
      </c>
    </row>
    <row r="38" spans="1:5" x14ac:dyDescent="0.35">
      <c r="A38">
        <v>37</v>
      </c>
      <c r="B38" t="s">
        <v>1312</v>
      </c>
      <c r="C38" t="s">
        <v>1316</v>
      </c>
      <c r="D38">
        <v>108424</v>
      </c>
      <c r="E38">
        <v>135740</v>
      </c>
    </row>
    <row r="39" spans="1:5" x14ac:dyDescent="0.35">
      <c r="A39">
        <v>38</v>
      </c>
      <c r="B39" t="s">
        <v>1312</v>
      </c>
      <c r="C39" t="s">
        <v>1317</v>
      </c>
      <c r="D39">
        <v>95474</v>
      </c>
      <c r="E39">
        <v>121305</v>
      </c>
    </row>
    <row r="40" spans="1:5" x14ac:dyDescent="0.35">
      <c r="A40">
        <v>39</v>
      </c>
      <c r="B40" t="s">
        <v>1318</v>
      </c>
      <c r="C40" t="s">
        <v>1319</v>
      </c>
      <c r="D40">
        <v>43397</v>
      </c>
      <c r="E40">
        <v>53414</v>
      </c>
    </row>
    <row r="41" spans="1:5" x14ac:dyDescent="0.35">
      <c r="A41">
        <v>40</v>
      </c>
      <c r="B41" t="s">
        <v>1318</v>
      </c>
      <c r="C41" t="s">
        <v>1320</v>
      </c>
      <c r="D41">
        <v>16027</v>
      </c>
      <c r="E41">
        <v>25952</v>
      </c>
    </row>
    <row r="42" spans="1:5" x14ac:dyDescent="0.35">
      <c r="A42">
        <v>41</v>
      </c>
      <c r="B42" t="s">
        <v>1318</v>
      </c>
      <c r="C42" t="s">
        <v>1321</v>
      </c>
      <c r="D42">
        <v>25717</v>
      </c>
      <c r="E42">
        <v>37566</v>
      </c>
    </row>
    <row r="43" spans="1:5" x14ac:dyDescent="0.35">
      <c r="A43">
        <v>42</v>
      </c>
      <c r="B43" t="s">
        <v>1318</v>
      </c>
      <c r="C43" t="s">
        <v>1322</v>
      </c>
      <c r="D43">
        <v>120966</v>
      </c>
      <c r="E43">
        <v>142960</v>
      </c>
    </row>
    <row r="44" spans="1:5" x14ac:dyDescent="0.35">
      <c r="A44">
        <v>43</v>
      </c>
      <c r="B44" t="s">
        <v>1318</v>
      </c>
      <c r="C44" t="s">
        <v>1323</v>
      </c>
      <c r="D44">
        <v>72225</v>
      </c>
      <c r="E44">
        <v>97213</v>
      </c>
    </row>
    <row r="45" spans="1:5" x14ac:dyDescent="0.35">
      <c r="A45">
        <v>44</v>
      </c>
      <c r="B45" t="s">
        <v>1324</v>
      </c>
      <c r="C45" t="s">
        <v>1325</v>
      </c>
      <c r="D45">
        <v>130587</v>
      </c>
      <c r="E45">
        <v>138098</v>
      </c>
    </row>
    <row r="46" spans="1:5" x14ac:dyDescent="0.35">
      <c r="A46">
        <v>45</v>
      </c>
      <c r="B46" t="s">
        <v>1324</v>
      </c>
      <c r="C46" t="s">
        <v>1326</v>
      </c>
      <c r="D46">
        <v>57970</v>
      </c>
      <c r="E46">
        <v>85600</v>
      </c>
    </row>
    <row r="47" spans="1:5" x14ac:dyDescent="0.35">
      <c r="A47">
        <v>46</v>
      </c>
      <c r="B47" t="s">
        <v>1324</v>
      </c>
      <c r="C47" t="s">
        <v>1327</v>
      </c>
      <c r="D47">
        <v>146184</v>
      </c>
      <c r="E47">
        <v>155568</v>
      </c>
    </row>
    <row r="48" spans="1:5" x14ac:dyDescent="0.35">
      <c r="A48">
        <v>47</v>
      </c>
      <c r="B48" t="s">
        <v>1324</v>
      </c>
      <c r="C48" t="s">
        <v>1328</v>
      </c>
      <c r="D48">
        <v>76203</v>
      </c>
      <c r="E48">
        <v>81201</v>
      </c>
    </row>
    <row r="49" spans="1:5" x14ac:dyDescent="0.35">
      <c r="A49">
        <v>48</v>
      </c>
      <c r="B49" t="s">
        <v>1324</v>
      </c>
      <c r="C49" t="s">
        <v>1329</v>
      </c>
      <c r="D49">
        <v>33633</v>
      </c>
      <c r="E49">
        <v>54307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45"/>
  <sheetViews>
    <sheetView topLeftCell="A426" workbookViewId="0">
      <selection activeCell="C4" sqref="C4:C444"/>
    </sheetView>
  </sheetViews>
  <sheetFormatPr defaultRowHeight="14.5" x14ac:dyDescent="0.35"/>
  <cols>
    <col min="1" max="1" width="12.36328125" bestFit="1" customWidth="1"/>
    <col min="2" max="2" width="14.26953125" bestFit="1" customWidth="1"/>
    <col min="3" max="3" width="11.1796875" bestFit="1" customWidth="1"/>
  </cols>
  <sheetData>
    <row r="3" spans="1:3" x14ac:dyDescent="0.35">
      <c r="A3" s="4" t="s">
        <v>1919</v>
      </c>
      <c r="B3" t="s">
        <v>1928</v>
      </c>
      <c r="C3" t="s">
        <v>1924</v>
      </c>
    </row>
    <row r="4" spans="1:3" x14ac:dyDescent="0.35">
      <c r="A4" s="5">
        <v>1</v>
      </c>
      <c r="B4" s="2">
        <v>10</v>
      </c>
      <c r="C4" s="2">
        <v>1220854</v>
      </c>
    </row>
    <row r="5" spans="1:3" x14ac:dyDescent="0.35">
      <c r="A5" s="5">
        <v>3</v>
      </c>
      <c r="B5" s="2">
        <v>7</v>
      </c>
      <c r="C5" s="2">
        <v>744263</v>
      </c>
    </row>
    <row r="6" spans="1:3" x14ac:dyDescent="0.35">
      <c r="A6" s="5">
        <v>4</v>
      </c>
      <c r="B6" s="2">
        <v>3</v>
      </c>
      <c r="C6" s="2">
        <v>352479</v>
      </c>
    </row>
    <row r="7" spans="1:3" x14ac:dyDescent="0.35">
      <c r="A7" s="5">
        <v>5</v>
      </c>
      <c r="B7" s="2">
        <v>12</v>
      </c>
      <c r="C7" s="2">
        <v>1399140</v>
      </c>
    </row>
    <row r="8" spans="1:3" x14ac:dyDescent="0.35">
      <c r="A8" s="5">
        <v>6</v>
      </c>
      <c r="B8" s="2">
        <v>6</v>
      </c>
      <c r="C8" s="2">
        <v>597732</v>
      </c>
    </row>
    <row r="9" spans="1:3" x14ac:dyDescent="0.35">
      <c r="A9" s="5">
        <v>7</v>
      </c>
      <c r="B9" s="2">
        <v>6</v>
      </c>
      <c r="C9" s="2">
        <v>760768</v>
      </c>
    </row>
    <row r="10" spans="1:3" x14ac:dyDescent="0.35">
      <c r="A10" s="5">
        <v>8</v>
      </c>
      <c r="B10" s="2">
        <v>3</v>
      </c>
      <c r="C10" s="2">
        <v>304362</v>
      </c>
    </row>
    <row r="11" spans="1:3" x14ac:dyDescent="0.35">
      <c r="A11" s="5">
        <v>9</v>
      </c>
      <c r="B11" s="2">
        <v>10</v>
      </c>
      <c r="C11" s="2">
        <v>795050</v>
      </c>
    </row>
    <row r="12" spans="1:3" x14ac:dyDescent="0.35">
      <c r="A12" s="5">
        <v>10</v>
      </c>
      <c r="B12" s="2">
        <v>4</v>
      </c>
      <c r="C12" s="2">
        <v>381701</v>
      </c>
    </row>
    <row r="13" spans="1:3" x14ac:dyDescent="0.35">
      <c r="A13" s="5">
        <v>11</v>
      </c>
      <c r="B13" s="2">
        <v>14</v>
      </c>
      <c r="C13" s="2">
        <v>1230429</v>
      </c>
    </row>
    <row r="14" spans="1:3" x14ac:dyDescent="0.35">
      <c r="A14" s="5">
        <v>12</v>
      </c>
      <c r="B14" s="2">
        <v>1</v>
      </c>
      <c r="C14" s="2">
        <v>65960</v>
      </c>
    </row>
    <row r="15" spans="1:3" x14ac:dyDescent="0.35">
      <c r="A15" s="5">
        <v>13</v>
      </c>
      <c r="B15" s="2">
        <v>5</v>
      </c>
      <c r="C15" s="2">
        <v>317361</v>
      </c>
    </row>
    <row r="16" spans="1:3" x14ac:dyDescent="0.35">
      <c r="A16" s="5">
        <v>14</v>
      </c>
      <c r="B16" s="2">
        <v>5</v>
      </c>
      <c r="C16" s="2">
        <v>693620</v>
      </c>
    </row>
    <row r="17" spans="1:3" x14ac:dyDescent="0.35">
      <c r="A17" s="5">
        <v>15</v>
      </c>
      <c r="B17" s="2">
        <v>11</v>
      </c>
      <c r="C17" s="2">
        <v>1109225</v>
      </c>
    </row>
    <row r="18" spans="1:3" x14ac:dyDescent="0.35">
      <c r="A18" s="5">
        <v>16</v>
      </c>
      <c r="B18" s="2">
        <v>12</v>
      </c>
      <c r="C18" s="2">
        <v>1458869</v>
      </c>
    </row>
    <row r="19" spans="1:3" x14ac:dyDescent="0.35">
      <c r="A19" s="5">
        <v>17</v>
      </c>
      <c r="B19" s="2">
        <v>6</v>
      </c>
      <c r="C19" s="2">
        <v>604299</v>
      </c>
    </row>
    <row r="20" spans="1:3" x14ac:dyDescent="0.35">
      <c r="A20" s="5">
        <v>18</v>
      </c>
      <c r="B20" s="2">
        <v>1</v>
      </c>
      <c r="C20" s="2">
        <v>137033</v>
      </c>
    </row>
    <row r="21" spans="1:3" x14ac:dyDescent="0.35">
      <c r="A21" s="5">
        <v>19</v>
      </c>
      <c r="B21" s="2">
        <v>5</v>
      </c>
      <c r="C21" s="2">
        <v>801555</v>
      </c>
    </row>
    <row r="22" spans="1:3" x14ac:dyDescent="0.35">
      <c r="A22" s="5">
        <v>20</v>
      </c>
      <c r="B22" s="2">
        <v>7</v>
      </c>
      <c r="C22" s="2">
        <v>637878</v>
      </c>
    </row>
    <row r="23" spans="1:3" x14ac:dyDescent="0.35">
      <c r="A23" s="5">
        <v>21</v>
      </c>
      <c r="B23" s="2">
        <v>9</v>
      </c>
      <c r="C23" s="2">
        <v>913720</v>
      </c>
    </row>
    <row r="24" spans="1:3" x14ac:dyDescent="0.35">
      <c r="A24" s="5">
        <v>22</v>
      </c>
      <c r="B24" s="2">
        <v>5</v>
      </c>
      <c r="C24" s="2">
        <v>576337</v>
      </c>
    </row>
    <row r="25" spans="1:3" x14ac:dyDescent="0.35">
      <c r="A25" s="5">
        <v>23</v>
      </c>
      <c r="B25" s="2">
        <v>7</v>
      </c>
      <c r="C25" s="2">
        <v>427611</v>
      </c>
    </row>
    <row r="26" spans="1:3" x14ac:dyDescent="0.35">
      <c r="A26" s="5">
        <v>25</v>
      </c>
      <c r="B26" s="2">
        <v>4</v>
      </c>
      <c r="C26" s="2">
        <v>625892</v>
      </c>
    </row>
    <row r="27" spans="1:3" x14ac:dyDescent="0.35">
      <c r="A27" s="5">
        <v>26</v>
      </c>
      <c r="B27" s="2">
        <v>8</v>
      </c>
      <c r="C27" s="2">
        <v>990468</v>
      </c>
    </row>
    <row r="28" spans="1:3" x14ac:dyDescent="0.35">
      <c r="A28" s="5">
        <v>28</v>
      </c>
      <c r="B28" s="2">
        <v>5</v>
      </c>
      <c r="C28" s="2">
        <v>297703</v>
      </c>
    </row>
    <row r="29" spans="1:3" x14ac:dyDescent="0.35">
      <c r="A29" s="5">
        <v>29</v>
      </c>
      <c r="B29" s="2">
        <v>5</v>
      </c>
      <c r="C29" s="2">
        <v>788640</v>
      </c>
    </row>
    <row r="30" spans="1:3" x14ac:dyDescent="0.35">
      <c r="A30" s="5">
        <v>30</v>
      </c>
      <c r="B30" s="2">
        <v>5</v>
      </c>
      <c r="C30" s="2">
        <v>550030</v>
      </c>
    </row>
    <row r="31" spans="1:3" x14ac:dyDescent="0.35">
      <c r="A31" s="5">
        <v>31</v>
      </c>
      <c r="B31" s="2">
        <v>6</v>
      </c>
      <c r="C31" s="2">
        <v>825352</v>
      </c>
    </row>
    <row r="32" spans="1:3" x14ac:dyDescent="0.35">
      <c r="A32" s="5">
        <v>32</v>
      </c>
      <c r="B32" s="2">
        <v>8</v>
      </c>
      <c r="C32" s="2">
        <v>886619</v>
      </c>
    </row>
    <row r="33" spans="1:3" x14ac:dyDescent="0.35">
      <c r="A33" s="5">
        <v>33</v>
      </c>
      <c r="B33" s="2">
        <v>5</v>
      </c>
      <c r="C33" s="2">
        <v>412265</v>
      </c>
    </row>
    <row r="34" spans="1:3" x14ac:dyDescent="0.35">
      <c r="A34" s="5">
        <v>34</v>
      </c>
      <c r="B34" s="2">
        <v>7</v>
      </c>
      <c r="C34" s="2">
        <v>501269</v>
      </c>
    </row>
    <row r="35" spans="1:3" x14ac:dyDescent="0.35">
      <c r="A35" s="5">
        <v>35</v>
      </c>
      <c r="B35" s="2">
        <v>14</v>
      </c>
      <c r="C35" s="2">
        <v>1595957</v>
      </c>
    </row>
    <row r="36" spans="1:3" x14ac:dyDescent="0.35">
      <c r="A36" s="5">
        <v>36</v>
      </c>
      <c r="B36" s="2">
        <v>5</v>
      </c>
      <c r="C36" s="2">
        <v>486304</v>
      </c>
    </row>
    <row r="37" spans="1:3" x14ac:dyDescent="0.35">
      <c r="A37" s="5">
        <v>38</v>
      </c>
      <c r="B37" s="2">
        <v>10</v>
      </c>
      <c r="C37" s="2">
        <v>1142554</v>
      </c>
    </row>
    <row r="38" spans="1:3" x14ac:dyDescent="0.35">
      <c r="A38" s="5">
        <v>39</v>
      </c>
      <c r="B38" s="2">
        <v>5</v>
      </c>
      <c r="C38" s="2">
        <v>752901</v>
      </c>
    </row>
    <row r="39" spans="1:3" x14ac:dyDescent="0.35">
      <c r="A39" s="5">
        <v>41</v>
      </c>
      <c r="B39" s="2">
        <v>8</v>
      </c>
      <c r="C39" s="2">
        <v>910732</v>
      </c>
    </row>
    <row r="40" spans="1:3" x14ac:dyDescent="0.35">
      <c r="A40" s="5">
        <v>42</v>
      </c>
      <c r="B40" s="2">
        <v>1</v>
      </c>
      <c r="C40" s="2">
        <v>24915</v>
      </c>
    </row>
    <row r="41" spans="1:3" x14ac:dyDescent="0.35">
      <c r="A41" s="5">
        <v>43</v>
      </c>
      <c r="B41" s="2">
        <v>4</v>
      </c>
      <c r="C41" s="2">
        <v>576308</v>
      </c>
    </row>
    <row r="42" spans="1:3" x14ac:dyDescent="0.35">
      <c r="A42" s="5">
        <v>44</v>
      </c>
      <c r="B42" s="2">
        <v>7</v>
      </c>
      <c r="C42" s="2">
        <v>863479</v>
      </c>
    </row>
    <row r="43" spans="1:3" x14ac:dyDescent="0.35">
      <c r="A43" s="5">
        <v>45</v>
      </c>
      <c r="B43" s="2">
        <v>15</v>
      </c>
      <c r="C43" s="2">
        <v>1432533</v>
      </c>
    </row>
    <row r="44" spans="1:3" x14ac:dyDescent="0.35">
      <c r="A44" s="5">
        <v>46</v>
      </c>
      <c r="B44" s="2">
        <v>5</v>
      </c>
      <c r="C44" s="2">
        <v>782365</v>
      </c>
    </row>
    <row r="45" spans="1:3" x14ac:dyDescent="0.35">
      <c r="A45" s="5">
        <v>47</v>
      </c>
      <c r="B45" s="2">
        <v>23</v>
      </c>
      <c r="C45" s="2">
        <v>2689581</v>
      </c>
    </row>
    <row r="46" spans="1:3" x14ac:dyDescent="0.35">
      <c r="A46" s="5">
        <v>48</v>
      </c>
      <c r="B46" s="2">
        <v>8</v>
      </c>
      <c r="C46" s="2">
        <v>1053280</v>
      </c>
    </row>
    <row r="47" spans="1:3" x14ac:dyDescent="0.35">
      <c r="A47" s="5">
        <v>50</v>
      </c>
      <c r="B47" s="2">
        <v>13</v>
      </c>
      <c r="C47" s="2">
        <v>878500</v>
      </c>
    </row>
    <row r="48" spans="1:3" x14ac:dyDescent="0.35">
      <c r="A48" s="5">
        <v>51</v>
      </c>
      <c r="B48" s="2">
        <v>13</v>
      </c>
      <c r="C48" s="2">
        <v>893819</v>
      </c>
    </row>
    <row r="49" spans="1:3" x14ac:dyDescent="0.35">
      <c r="A49" s="5">
        <v>52</v>
      </c>
      <c r="B49" s="2">
        <v>8</v>
      </c>
      <c r="C49" s="2">
        <v>631473</v>
      </c>
    </row>
    <row r="50" spans="1:3" x14ac:dyDescent="0.35">
      <c r="A50" s="5">
        <v>53</v>
      </c>
      <c r="B50" s="2">
        <v>6</v>
      </c>
      <c r="C50" s="2">
        <v>496726</v>
      </c>
    </row>
    <row r="51" spans="1:3" x14ac:dyDescent="0.35">
      <c r="A51" s="5">
        <v>54</v>
      </c>
      <c r="B51" s="2">
        <v>15</v>
      </c>
      <c r="C51" s="2">
        <v>1502000</v>
      </c>
    </row>
    <row r="52" spans="1:3" x14ac:dyDescent="0.35">
      <c r="A52" s="5">
        <v>55</v>
      </c>
      <c r="B52" s="2">
        <v>10</v>
      </c>
      <c r="C52" s="2">
        <v>1089544</v>
      </c>
    </row>
    <row r="53" spans="1:3" x14ac:dyDescent="0.35">
      <c r="A53" s="5">
        <v>56</v>
      </c>
      <c r="B53" s="2">
        <v>11</v>
      </c>
      <c r="C53" s="2">
        <v>887309</v>
      </c>
    </row>
    <row r="54" spans="1:3" x14ac:dyDescent="0.35">
      <c r="A54" s="5">
        <v>58</v>
      </c>
      <c r="B54" s="2">
        <v>4</v>
      </c>
      <c r="C54" s="2">
        <v>388852</v>
      </c>
    </row>
    <row r="55" spans="1:3" x14ac:dyDescent="0.35">
      <c r="A55" s="5">
        <v>59</v>
      </c>
      <c r="B55" s="2">
        <v>10</v>
      </c>
      <c r="C55" s="2">
        <v>1025466</v>
      </c>
    </row>
    <row r="56" spans="1:3" x14ac:dyDescent="0.35">
      <c r="A56" s="5">
        <v>60</v>
      </c>
      <c r="B56" s="2">
        <v>1</v>
      </c>
      <c r="C56" s="2">
        <v>58693</v>
      </c>
    </row>
    <row r="57" spans="1:3" x14ac:dyDescent="0.35">
      <c r="A57" s="5">
        <v>61</v>
      </c>
      <c r="B57" s="2">
        <v>9</v>
      </c>
      <c r="C57" s="2">
        <v>945781</v>
      </c>
    </row>
    <row r="58" spans="1:3" x14ac:dyDescent="0.35">
      <c r="A58" s="5">
        <v>62</v>
      </c>
      <c r="B58" s="2">
        <v>10</v>
      </c>
      <c r="C58" s="2">
        <v>1125602</v>
      </c>
    </row>
    <row r="59" spans="1:3" x14ac:dyDescent="0.35">
      <c r="A59" s="5">
        <v>64</v>
      </c>
      <c r="B59" s="2">
        <v>4</v>
      </c>
      <c r="C59" s="2">
        <v>405816</v>
      </c>
    </row>
    <row r="60" spans="1:3" x14ac:dyDescent="0.35">
      <c r="A60" s="5">
        <v>67</v>
      </c>
      <c r="B60" s="2">
        <v>4</v>
      </c>
      <c r="C60" s="2">
        <v>103808</v>
      </c>
    </row>
    <row r="61" spans="1:3" x14ac:dyDescent="0.35">
      <c r="A61" s="5">
        <v>68</v>
      </c>
      <c r="B61" s="2">
        <v>9</v>
      </c>
      <c r="C61" s="2">
        <v>988040</v>
      </c>
    </row>
    <row r="62" spans="1:3" x14ac:dyDescent="0.35">
      <c r="A62" s="5">
        <v>69</v>
      </c>
      <c r="B62" s="2">
        <v>11</v>
      </c>
      <c r="C62" s="2">
        <v>1303850</v>
      </c>
    </row>
    <row r="63" spans="1:3" x14ac:dyDescent="0.35">
      <c r="A63" s="5">
        <v>70</v>
      </c>
      <c r="B63" s="2">
        <v>10</v>
      </c>
      <c r="C63" s="2">
        <v>955924</v>
      </c>
    </row>
    <row r="64" spans="1:3" x14ac:dyDescent="0.35">
      <c r="A64" s="5">
        <v>71</v>
      </c>
      <c r="B64" s="2">
        <v>13</v>
      </c>
      <c r="C64" s="2">
        <v>1189369</v>
      </c>
    </row>
    <row r="65" spans="1:3" x14ac:dyDescent="0.35">
      <c r="A65" s="5">
        <v>72</v>
      </c>
      <c r="B65" s="2">
        <v>8</v>
      </c>
      <c r="C65" s="2">
        <v>834123</v>
      </c>
    </row>
    <row r="66" spans="1:3" x14ac:dyDescent="0.35">
      <c r="A66" s="5">
        <v>73</v>
      </c>
      <c r="B66" s="2">
        <v>5</v>
      </c>
      <c r="C66" s="2">
        <v>543204</v>
      </c>
    </row>
    <row r="67" spans="1:3" x14ac:dyDescent="0.35">
      <c r="A67" s="5">
        <v>75</v>
      </c>
      <c r="B67" s="2">
        <v>3</v>
      </c>
      <c r="C67" s="2">
        <v>114246</v>
      </c>
    </row>
    <row r="68" spans="1:3" x14ac:dyDescent="0.35">
      <c r="A68" s="5">
        <v>76</v>
      </c>
      <c r="B68" s="2">
        <v>4</v>
      </c>
      <c r="C68" s="2">
        <v>280096</v>
      </c>
    </row>
    <row r="69" spans="1:3" x14ac:dyDescent="0.35">
      <c r="A69" s="5">
        <v>77</v>
      </c>
      <c r="B69" s="2">
        <v>16</v>
      </c>
      <c r="C69" s="2">
        <v>1707960</v>
      </c>
    </row>
    <row r="70" spans="1:3" x14ac:dyDescent="0.35">
      <c r="A70" s="5">
        <v>78</v>
      </c>
      <c r="B70" s="2">
        <v>8</v>
      </c>
      <c r="C70" s="2">
        <v>256352</v>
      </c>
    </row>
    <row r="71" spans="1:3" x14ac:dyDescent="0.35">
      <c r="A71" s="5">
        <v>79</v>
      </c>
      <c r="B71" s="2">
        <v>24</v>
      </c>
      <c r="C71" s="2">
        <v>2691037</v>
      </c>
    </row>
    <row r="72" spans="1:3" x14ac:dyDescent="0.35">
      <c r="A72" s="5">
        <v>80</v>
      </c>
      <c r="B72" s="2">
        <v>5</v>
      </c>
      <c r="C72" s="2">
        <v>571530</v>
      </c>
    </row>
    <row r="73" spans="1:3" x14ac:dyDescent="0.35">
      <c r="A73" s="5">
        <v>81</v>
      </c>
      <c r="B73" s="2">
        <v>10</v>
      </c>
      <c r="C73" s="2">
        <v>1154885</v>
      </c>
    </row>
    <row r="74" spans="1:3" x14ac:dyDescent="0.35">
      <c r="A74" s="5">
        <v>83</v>
      </c>
      <c r="B74" s="2">
        <v>14</v>
      </c>
      <c r="C74" s="2">
        <v>940175</v>
      </c>
    </row>
    <row r="75" spans="1:3" x14ac:dyDescent="0.35">
      <c r="A75" s="5">
        <v>84</v>
      </c>
      <c r="B75" s="2">
        <v>7</v>
      </c>
      <c r="C75" s="2">
        <v>757035</v>
      </c>
    </row>
    <row r="76" spans="1:3" x14ac:dyDescent="0.35">
      <c r="A76" s="5">
        <v>85</v>
      </c>
      <c r="B76" s="2">
        <v>4</v>
      </c>
      <c r="C76" s="2">
        <v>465082</v>
      </c>
    </row>
    <row r="77" spans="1:3" x14ac:dyDescent="0.35">
      <c r="A77" s="5">
        <v>86</v>
      </c>
      <c r="B77" s="2">
        <v>8</v>
      </c>
      <c r="C77" s="2">
        <v>854345</v>
      </c>
    </row>
    <row r="78" spans="1:3" x14ac:dyDescent="0.35">
      <c r="A78" s="5">
        <v>87</v>
      </c>
      <c r="B78" s="2">
        <v>20</v>
      </c>
      <c r="C78" s="2">
        <v>2017605</v>
      </c>
    </row>
    <row r="79" spans="1:3" x14ac:dyDescent="0.35">
      <c r="A79" s="5">
        <v>88</v>
      </c>
      <c r="B79" s="2">
        <v>3</v>
      </c>
      <c r="C79" s="2">
        <v>112698</v>
      </c>
    </row>
    <row r="80" spans="1:3" x14ac:dyDescent="0.35">
      <c r="A80" s="5">
        <v>89</v>
      </c>
      <c r="B80" s="2">
        <v>12</v>
      </c>
      <c r="C80" s="2">
        <v>993021</v>
      </c>
    </row>
    <row r="81" spans="1:3" x14ac:dyDescent="0.35">
      <c r="A81" s="5">
        <v>90</v>
      </c>
      <c r="B81" s="2">
        <v>3</v>
      </c>
      <c r="C81" s="2">
        <v>464747</v>
      </c>
    </row>
    <row r="82" spans="1:3" x14ac:dyDescent="0.35">
      <c r="A82" s="5">
        <v>91</v>
      </c>
      <c r="B82" s="2">
        <v>11</v>
      </c>
      <c r="C82" s="2">
        <v>718226</v>
      </c>
    </row>
    <row r="83" spans="1:3" x14ac:dyDescent="0.35">
      <c r="A83" s="5">
        <v>92</v>
      </c>
      <c r="B83" s="2">
        <v>5</v>
      </c>
      <c r="C83" s="2">
        <v>443935</v>
      </c>
    </row>
    <row r="84" spans="1:3" x14ac:dyDescent="0.35">
      <c r="A84" s="5">
        <v>93</v>
      </c>
      <c r="B84" s="2">
        <v>8</v>
      </c>
      <c r="C84" s="2">
        <v>901895</v>
      </c>
    </row>
    <row r="85" spans="1:3" x14ac:dyDescent="0.35">
      <c r="A85" s="5">
        <v>94</v>
      </c>
      <c r="B85" s="2">
        <v>5</v>
      </c>
      <c r="C85" s="2">
        <v>748740</v>
      </c>
    </row>
    <row r="86" spans="1:3" x14ac:dyDescent="0.35">
      <c r="A86" s="5">
        <v>95</v>
      </c>
      <c r="B86" s="2">
        <v>10</v>
      </c>
      <c r="C86" s="2">
        <v>1255635</v>
      </c>
    </row>
    <row r="87" spans="1:3" x14ac:dyDescent="0.35">
      <c r="A87" s="5">
        <v>96</v>
      </c>
      <c r="B87" s="2">
        <v>13</v>
      </c>
      <c r="C87" s="2">
        <v>1215386</v>
      </c>
    </row>
    <row r="88" spans="1:3" x14ac:dyDescent="0.35">
      <c r="A88" s="5">
        <v>97</v>
      </c>
      <c r="B88" s="2">
        <v>7</v>
      </c>
      <c r="C88" s="2">
        <v>509570</v>
      </c>
    </row>
    <row r="89" spans="1:3" x14ac:dyDescent="0.35">
      <c r="A89" s="5">
        <v>100</v>
      </c>
      <c r="B89" s="2">
        <v>9</v>
      </c>
      <c r="C89" s="2">
        <v>861367</v>
      </c>
    </row>
    <row r="90" spans="1:3" x14ac:dyDescent="0.35">
      <c r="A90" s="5">
        <v>101</v>
      </c>
      <c r="B90" s="2">
        <v>1</v>
      </c>
      <c r="C90" s="2">
        <v>58693</v>
      </c>
    </row>
    <row r="91" spans="1:3" x14ac:dyDescent="0.35">
      <c r="A91" s="5">
        <v>102</v>
      </c>
      <c r="B91" s="2">
        <v>10</v>
      </c>
      <c r="C91" s="2">
        <v>1354898</v>
      </c>
    </row>
    <row r="92" spans="1:3" x14ac:dyDescent="0.35">
      <c r="A92" s="5">
        <v>103</v>
      </c>
      <c r="B92" s="2">
        <v>13</v>
      </c>
      <c r="C92" s="2">
        <v>1205448</v>
      </c>
    </row>
    <row r="93" spans="1:3" x14ac:dyDescent="0.35">
      <c r="A93" s="5">
        <v>104</v>
      </c>
      <c r="B93" s="2">
        <v>21</v>
      </c>
      <c r="C93" s="2">
        <v>1428776</v>
      </c>
    </row>
    <row r="94" spans="1:3" x14ac:dyDescent="0.35">
      <c r="A94" s="5">
        <v>105</v>
      </c>
      <c r="B94" s="2">
        <v>6</v>
      </c>
      <c r="C94" s="2">
        <v>347155</v>
      </c>
    </row>
    <row r="95" spans="1:3" x14ac:dyDescent="0.35">
      <c r="A95" s="5">
        <v>106</v>
      </c>
      <c r="B95" s="2">
        <v>9</v>
      </c>
      <c r="C95" s="2">
        <v>600136</v>
      </c>
    </row>
    <row r="96" spans="1:3" x14ac:dyDescent="0.35">
      <c r="A96" s="5">
        <v>107</v>
      </c>
      <c r="B96" s="2">
        <v>2</v>
      </c>
      <c r="C96" s="2">
        <v>242610</v>
      </c>
    </row>
    <row r="97" spans="1:3" x14ac:dyDescent="0.35">
      <c r="A97" s="5">
        <v>108</v>
      </c>
      <c r="B97" s="2">
        <v>7</v>
      </c>
      <c r="C97" s="2">
        <v>442735</v>
      </c>
    </row>
    <row r="98" spans="1:3" x14ac:dyDescent="0.35">
      <c r="A98" s="5">
        <v>109</v>
      </c>
      <c r="B98" s="2">
        <v>9</v>
      </c>
      <c r="C98" s="2">
        <v>745060</v>
      </c>
    </row>
    <row r="99" spans="1:3" x14ac:dyDescent="0.35">
      <c r="A99" s="5">
        <v>110</v>
      </c>
      <c r="B99" s="2">
        <v>4</v>
      </c>
      <c r="C99" s="2">
        <v>570824</v>
      </c>
    </row>
    <row r="100" spans="1:3" x14ac:dyDescent="0.35">
      <c r="A100" s="5">
        <v>111</v>
      </c>
      <c r="B100" s="2">
        <v>9</v>
      </c>
      <c r="C100" s="2">
        <v>778702</v>
      </c>
    </row>
    <row r="101" spans="1:3" x14ac:dyDescent="0.35">
      <c r="A101" s="5">
        <v>112</v>
      </c>
      <c r="B101" s="2">
        <v>3</v>
      </c>
      <c r="C101" s="2">
        <v>235907</v>
      </c>
    </row>
    <row r="102" spans="1:3" x14ac:dyDescent="0.35">
      <c r="A102" s="5">
        <v>113</v>
      </c>
      <c r="B102" s="2">
        <v>8</v>
      </c>
      <c r="C102" s="2">
        <v>709465</v>
      </c>
    </row>
    <row r="103" spans="1:3" x14ac:dyDescent="0.35">
      <c r="A103" s="5">
        <v>114</v>
      </c>
      <c r="B103" s="2">
        <v>5</v>
      </c>
      <c r="C103" s="2">
        <v>747247</v>
      </c>
    </row>
    <row r="104" spans="1:3" x14ac:dyDescent="0.35">
      <c r="A104" s="5">
        <v>115</v>
      </c>
      <c r="B104" s="2">
        <v>18</v>
      </c>
      <c r="C104" s="2">
        <v>1830982</v>
      </c>
    </row>
    <row r="105" spans="1:3" x14ac:dyDescent="0.35">
      <c r="A105" s="5">
        <v>116</v>
      </c>
      <c r="B105" s="2">
        <v>7</v>
      </c>
      <c r="C105" s="2">
        <v>429893</v>
      </c>
    </row>
    <row r="106" spans="1:3" x14ac:dyDescent="0.35">
      <c r="A106" s="5">
        <v>117</v>
      </c>
      <c r="B106" s="2">
        <v>4</v>
      </c>
      <c r="C106" s="2">
        <v>654140</v>
      </c>
    </row>
    <row r="107" spans="1:3" x14ac:dyDescent="0.35">
      <c r="A107" s="5">
        <v>118</v>
      </c>
      <c r="B107" s="2">
        <v>14</v>
      </c>
      <c r="C107" s="2">
        <v>1388761</v>
      </c>
    </row>
    <row r="108" spans="1:3" x14ac:dyDescent="0.35">
      <c r="A108" s="5">
        <v>119</v>
      </c>
      <c r="B108" s="2">
        <v>10</v>
      </c>
      <c r="C108" s="2">
        <v>678147</v>
      </c>
    </row>
    <row r="109" spans="1:3" x14ac:dyDescent="0.35">
      <c r="A109" s="5">
        <v>120</v>
      </c>
      <c r="B109" s="2">
        <v>13</v>
      </c>
      <c r="C109" s="2">
        <v>1069666</v>
      </c>
    </row>
    <row r="110" spans="1:3" x14ac:dyDescent="0.35">
      <c r="A110" s="5">
        <v>121</v>
      </c>
      <c r="B110" s="2">
        <v>5</v>
      </c>
      <c r="C110" s="2">
        <v>182308</v>
      </c>
    </row>
    <row r="111" spans="1:3" x14ac:dyDescent="0.35">
      <c r="A111" s="5">
        <v>122</v>
      </c>
      <c r="B111" s="2">
        <v>6</v>
      </c>
      <c r="C111" s="2">
        <v>765342</v>
      </c>
    </row>
    <row r="112" spans="1:3" x14ac:dyDescent="0.35">
      <c r="A112" s="5">
        <v>123</v>
      </c>
      <c r="B112" s="2">
        <v>1</v>
      </c>
      <c r="C112" s="2">
        <v>142960</v>
      </c>
    </row>
    <row r="113" spans="1:3" x14ac:dyDescent="0.35">
      <c r="A113" s="5">
        <v>124</v>
      </c>
      <c r="B113" s="2">
        <v>5</v>
      </c>
      <c r="C113" s="2">
        <v>678700</v>
      </c>
    </row>
    <row r="114" spans="1:3" x14ac:dyDescent="0.35">
      <c r="A114" s="5">
        <v>125</v>
      </c>
      <c r="B114" s="2">
        <v>6</v>
      </c>
      <c r="C114" s="2">
        <v>677460</v>
      </c>
    </row>
    <row r="115" spans="1:3" x14ac:dyDescent="0.35">
      <c r="A115" s="5">
        <v>126</v>
      </c>
      <c r="B115" s="2">
        <v>4</v>
      </c>
      <c r="C115" s="2">
        <v>654140</v>
      </c>
    </row>
    <row r="116" spans="1:3" x14ac:dyDescent="0.35">
      <c r="A116" s="5">
        <v>127</v>
      </c>
      <c r="B116" s="2">
        <v>3</v>
      </c>
      <c r="C116" s="2">
        <v>259845</v>
      </c>
    </row>
    <row r="117" spans="1:3" x14ac:dyDescent="0.35">
      <c r="A117" s="5">
        <v>128</v>
      </c>
      <c r="B117" s="2">
        <v>14</v>
      </c>
      <c r="C117" s="2">
        <v>1343101</v>
      </c>
    </row>
    <row r="118" spans="1:3" x14ac:dyDescent="0.35">
      <c r="A118" s="5">
        <v>129</v>
      </c>
      <c r="B118" s="2">
        <v>11</v>
      </c>
      <c r="C118" s="2">
        <v>1201495</v>
      </c>
    </row>
    <row r="119" spans="1:3" x14ac:dyDescent="0.35">
      <c r="A119" s="5">
        <v>130</v>
      </c>
      <c r="B119" s="2">
        <v>9</v>
      </c>
      <c r="C119" s="2">
        <v>1390368</v>
      </c>
    </row>
    <row r="120" spans="1:3" x14ac:dyDescent="0.35">
      <c r="A120" s="5">
        <v>131</v>
      </c>
      <c r="B120" s="2">
        <v>8</v>
      </c>
      <c r="C120" s="2">
        <v>434553</v>
      </c>
    </row>
    <row r="121" spans="1:3" x14ac:dyDescent="0.35">
      <c r="A121" s="5">
        <v>132</v>
      </c>
      <c r="B121" s="2">
        <v>2</v>
      </c>
      <c r="C121" s="2">
        <v>311136</v>
      </c>
    </row>
    <row r="122" spans="1:3" x14ac:dyDescent="0.35">
      <c r="A122" s="5">
        <v>133</v>
      </c>
      <c r="B122" s="2">
        <v>2</v>
      </c>
      <c r="C122" s="2">
        <v>251596</v>
      </c>
    </row>
    <row r="123" spans="1:3" x14ac:dyDescent="0.35">
      <c r="A123" s="5">
        <v>134</v>
      </c>
      <c r="B123" s="2">
        <v>18</v>
      </c>
      <c r="C123" s="2">
        <v>2132578</v>
      </c>
    </row>
    <row r="124" spans="1:3" x14ac:dyDescent="0.35">
      <c r="A124" s="5">
        <v>135</v>
      </c>
      <c r="B124" s="2">
        <v>11</v>
      </c>
      <c r="C124" s="2">
        <v>1177848</v>
      </c>
    </row>
    <row r="125" spans="1:3" x14ac:dyDescent="0.35">
      <c r="A125" s="5">
        <v>136</v>
      </c>
      <c r="B125" s="2">
        <v>1</v>
      </c>
      <c r="C125" s="2">
        <v>104358</v>
      </c>
    </row>
    <row r="126" spans="1:3" x14ac:dyDescent="0.35">
      <c r="A126" s="5">
        <v>137</v>
      </c>
      <c r="B126" s="2">
        <v>11</v>
      </c>
      <c r="C126" s="2">
        <v>939477</v>
      </c>
    </row>
    <row r="127" spans="1:3" x14ac:dyDescent="0.35">
      <c r="A127" s="5">
        <v>138</v>
      </c>
      <c r="B127" s="2">
        <v>12</v>
      </c>
      <c r="C127" s="2">
        <v>830072</v>
      </c>
    </row>
    <row r="128" spans="1:3" x14ac:dyDescent="0.35">
      <c r="A128" s="5">
        <v>139</v>
      </c>
      <c r="B128" s="2">
        <v>6</v>
      </c>
      <c r="C128" s="2">
        <v>218547</v>
      </c>
    </row>
    <row r="129" spans="1:3" x14ac:dyDescent="0.35">
      <c r="A129" s="5">
        <v>140</v>
      </c>
      <c r="B129" s="2">
        <v>6</v>
      </c>
      <c r="C129" s="2">
        <v>594154</v>
      </c>
    </row>
    <row r="130" spans="1:3" x14ac:dyDescent="0.35">
      <c r="A130" s="5">
        <v>141</v>
      </c>
      <c r="B130" s="2">
        <v>7</v>
      </c>
      <c r="C130" s="2">
        <v>1113524</v>
      </c>
    </row>
    <row r="131" spans="1:3" x14ac:dyDescent="0.35">
      <c r="A131" s="5">
        <v>142</v>
      </c>
      <c r="B131" s="2">
        <v>6</v>
      </c>
      <c r="C131" s="2">
        <v>534654</v>
      </c>
    </row>
    <row r="132" spans="1:3" x14ac:dyDescent="0.35">
      <c r="A132" s="5">
        <v>143</v>
      </c>
      <c r="B132" s="2">
        <v>6</v>
      </c>
      <c r="C132" s="2">
        <v>285328</v>
      </c>
    </row>
    <row r="133" spans="1:3" x14ac:dyDescent="0.35">
      <c r="A133" s="5">
        <v>144</v>
      </c>
      <c r="B133" s="2">
        <v>10</v>
      </c>
      <c r="C133" s="2">
        <v>1320277</v>
      </c>
    </row>
    <row r="134" spans="1:3" x14ac:dyDescent="0.35">
      <c r="A134" s="5">
        <v>145</v>
      </c>
      <c r="B134" s="2">
        <v>2</v>
      </c>
      <c r="C134" s="2">
        <v>156464</v>
      </c>
    </row>
    <row r="135" spans="1:3" x14ac:dyDescent="0.35">
      <c r="A135" s="5">
        <v>146</v>
      </c>
      <c r="B135" s="2">
        <v>2</v>
      </c>
      <c r="C135" s="2">
        <v>111552</v>
      </c>
    </row>
    <row r="136" spans="1:3" x14ac:dyDescent="0.35">
      <c r="A136" s="5">
        <v>147</v>
      </c>
      <c r="B136" s="2">
        <v>13</v>
      </c>
      <c r="C136" s="2">
        <v>1130527</v>
      </c>
    </row>
    <row r="137" spans="1:3" x14ac:dyDescent="0.35">
      <c r="A137" s="5">
        <v>148</v>
      </c>
      <c r="B137" s="2">
        <v>6</v>
      </c>
      <c r="C137" s="2">
        <v>729272</v>
      </c>
    </row>
    <row r="138" spans="1:3" x14ac:dyDescent="0.35">
      <c r="A138" s="5">
        <v>150</v>
      </c>
      <c r="B138" s="2">
        <v>8</v>
      </c>
      <c r="C138" s="2">
        <v>652372</v>
      </c>
    </row>
    <row r="139" spans="1:3" x14ac:dyDescent="0.35">
      <c r="A139" s="5">
        <v>151</v>
      </c>
      <c r="B139" s="2">
        <v>9</v>
      </c>
      <c r="C139" s="2">
        <v>711021</v>
      </c>
    </row>
    <row r="140" spans="1:3" x14ac:dyDescent="0.35">
      <c r="A140" s="5">
        <v>152</v>
      </c>
      <c r="B140" s="2">
        <v>8</v>
      </c>
      <c r="C140" s="2">
        <v>486255</v>
      </c>
    </row>
    <row r="141" spans="1:3" x14ac:dyDescent="0.35">
      <c r="A141" s="5">
        <v>153</v>
      </c>
      <c r="B141" s="2">
        <v>7</v>
      </c>
      <c r="C141" s="2">
        <v>667015</v>
      </c>
    </row>
    <row r="142" spans="1:3" x14ac:dyDescent="0.35">
      <c r="A142" s="5">
        <v>154</v>
      </c>
      <c r="B142" s="2">
        <v>1</v>
      </c>
      <c r="C142" s="2">
        <v>82453</v>
      </c>
    </row>
    <row r="143" spans="1:3" x14ac:dyDescent="0.35">
      <c r="A143" s="5">
        <v>155</v>
      </c>
      <c r="B143" s="2">
        <v>5</v>
      </c>
      <c r="C143" s="2">
        <v>124575</v>
      </c>
    </row>
    <row r="144" spans="1:3" x14ac:dyDescent="0.35">
      <c r="A144" s="5">
        <v>156</v>
      </c>
      <c r="B144" s="2">
        <v>7</v>
      </c>
      <c r="C144" s="2">
        <v>493258</v>
      </c>
    </row>
    <row r="145" spans="1:3" x14ac:dyDescent="0.35">
      <c r="A145" s="5">
        <v>157</v>
      </c>
      <c r="B145" s="2">
        <v>1</v>
      </c>
      <c r="C145" s="2">
        <v>86615</v>
      </c>
    </row>
    <row r="146" spans="1:3" x14ac:dyDescent="0.35">
      <c r="A146" s="5">
        <v>158</v>
      </c>
      <c r="B146" s="2">
        <v>10</v>
      </c>
      <c r="C146" s="2">
        <v>1045248</v>
      </c>
    </row>
    <row r="147" spans="1:3" x14ac:dyDescent="0.35">
      <c r="A147" s="5">
        <v>159</v>
      </c>
      <c r="B147" s="2">
        <v>2</v>
      </c>
      <c r="C147" s="2">
        <v>194426</v>
      </c>
    </row>
    <row r="148" spans="1:3" x14ac:dyDescent="0.35">
      <c r="A148" s="5">
        <v>160</v>
      </c>
      <c r="B148" s="2">
        <v>1</v>
      </c>
      <c r="C148" s="2">
        <v>40559</v>
      </c>
    </row>
    <row r="149" spans="1:3" x14ac:dyDescent="0.35">
      <c r="A149" s="5">
        <v>161</v>
      </c>
      <c r="B149" s="2">
        <v>9</v>
      </c>
      <c r="C149" s="2">
        <v>891543</v>
      </c>
    </row>
    <row r="150" spans="1:3" x14ac:dyDescent="0.35">
      <c r="A150" s="5">
        <v>162</v>
      </c>
      <c r="B150" s="2">
        <v>10</v>
      </c>
      <c r="C150" s="2">
        <v>1183970</v>
      </c>
    </row>
    <row r="151" spans="1:3" x14ac:dyDescent="0.35">
      <c r="A151" s="5">
        <v>163</v>
      </c>
      <c r="B151" s="2">
        <v>4</v>
      </c>
      <c r="C151" s="2">
        <v>576308</v>
      </c>
    </row>
    <row r="152" spans="1:3" x14ac:dyDescent="0.35">
      <c r="A152" s="5">
        <v>164</v>
      </c>
      <c r="B152" s="2">
        <v>6</v>
      </c>
      <c r="C152" s="2">
        <v>618596</v>
      </c>
    </row>
    <row r="153" spans="1:3" x14ac:dyDescent="0.35">
      <c r="A153" s="5">
        <v>165</v>
      </c>
      <c r="B153" s="2">
        <v>3</v>
      </c>
      <c r="C153" s="2">
        <v>358421</v>
      </c>
    </row>
    <row r="154" spans="1:3" x14ac:dyDescent="0.35">
      <c r="A154" s="5">
        <v>166</v>
      </c>
      <c r="B154" s="2">
        <v>12</v>
      </c>
      <c r="C154" s="2">
        <v>1352518</v>
      </c>
    </row>
    <row r="155" spans="1:3" x14ac:dyDescent="0.35">
      <c r="A155" s="5">
        <v>167</v>
      </c>
      <c r="B155" s="2">
        <v>13</v>
      </c>
      <c r="C155" s="2">
        <v>1321984</v>
      </c>
    </row>
    <row r="156" spans="1:3" x14ac:dyDescent="0.35">
      <c r="A156" s="5">
        <v>168</v>
      </c>
      <c r="B156" s="2">
        <v>9</v>
      </c>
      <c r="C156" s="2">
        <v>1164135</v>
      </c>
    </row>
    <row r="157" spans="1:3" x14ac:dyDescent="0.35">
      <c r="A157" s="5">
        <v>169</v>
      </c>
      <c r="B157" s="2">
        <v>4</v>
      </c>
      <c r="C157" s="2">
        <v>346460</v>
      </c>
    </row>
    <row r="158" spans="1:3" x14ac:dyDescent="0.35">
      <c r="A158" s="5">
        <v>170</v>
      </c>
      <c r="B158" s="2">
        <v>15</v>
      </c>
      <c r="C158" s="2">
        <v>2035016</v>
      </c>
    </row>
    <row r="159" spans="1:3" x14ac:dyDescent="0.35">
      <c r="A159" s="5">
        <v>171</v>
      </c>
      <c r="B159" s="2">
        <v>4</v>
      </c>
      <c r="C159" s="2">
        <v>103808</v>
      </c>
    </row>
    <row r="160" spans="1:3" x14ac:dyDescent="0.35">
      <c r="A160" s="5">
        <v>173</v>
      </c>
      <c r="B160" s="2">
        <v>7</v>
      </c>
      <c r="C160" s="2">
        <v>888836</v>
      </c>
    </row>
    <row r="161" spans="1:3" x14ac:dyDescent="0.35">
      <c r="A161" s="5">
        <v>174</v>
      </c>
      <c r="B161" s="2">
        <v>1</v>
      </c>
      <c r="C161" s="2">
        <v>37566</v>
      </c>
    </row>
    <row r="162" spans="1:3" x14ac:dyDescent="0.35">
      <c r="A162" s="5">
        <v>175</v>
      </c>
      <c r="B162" s="2">
        <v>10</v>
      </c>
      <c r="C162" s="2">
        <v>1047625</v>
      </c>
    </row>
    <row r="163" spans="1:3" x14ac:dyDescent="0.35">
      <c r="A163" s="5">
        <v>176</v>
      </c>
      <c r="B163" s="2">
        <v>7</v>
      </c>
      <c r="C163" s="2">
        <v>755626</v>
      </c>
    </row>
    <row r="164" spans="1:3" x14ac:dyDescent="0.35">
      <c r="A164" s="5">
        <v>177</v>
      </c>
      <c r="B164" s="2">
        <v>2</v>
      </c>
      <c r="C164" s="2">
        <v>139014</v>
      </c>
    </row>
    <row r="165" spans="1:3" x14ac:dyDescent="0.35">
      <c r="A165" s="5">
        <v>178</v>
      </c>
      <c r="B165" s="2">
        <v>11</v>
      </c>
      <c r="C165" s="2">
        <v>1188736</v>
      </c>
    </row>
    <row r="166" spans="1:3" x14ac:dyDescent="0.35">
      <c r="A166" s="5">
        <v>179</v>
      </c>
      <c r="B166" s="2">
        <v>10</v>
      </c>
      <c r="C166" s="2">
        <v>1468161</v>
      </c>
    </row>
    <row r="167" spans="1:3" x14ac:dyDescent="0.35">
      <c r="A167" s="5">
        <v>180</v>
      </c>
      <c r="B167" s="2">
        <v>13</v>
      </c>
      <c r="C167" s="2">
        <v>1465097</v>
      </c>
    </row>
    <row r="168" spans="1:3" x14ac:dyDescent="0.35">
      <c r="A168" s="5">
        <v>181</v>
      </c>
      <c r="B168" s="2">
        <v>4</v>
      </c>
      <c r="C168" s="2">
        <v>625892</v>
      </c>
    </row>
    <row r="169" spans="1:3" x14ac:dyDescent="0.35">
      <c r="A169" s="5">
        <v>182</v>
      </c>
      <c r="B169" s="2">
        <v>7</v>
      </c>
      <c r="C169" s="2">
        <v>897699</v>
      </c>
    </row>
    <row r="170" spans="1:3" x14ac:dyDescent="0.35">
      <c r="A170" s="5">
        <v>183</v>
      </c>
      <c r="B170" s="2">
        <v>6</v>
      </c>
      <c r="C170" s="2">
        <v>927260</v>
      </c>
    </row>
    <row r="171" spans="1:3" x14ac:dyDescent="0.35">
      <c r="A171" s="5">
        <v>184</v>
      </c>
      <c r="B171" s="2">
        <v>15</v>
      </c>
      <c r="C171" s="2">
        <v>1936256</v>
      </c>
    </row>
    <row r="172" spans="1:3" x14ac:dyDescent="0.35">
      <c r="A172" s="5">
        <v>185</v>
      </c>
      <c r="B172" s="2">
        <v>15</v>
      </c>
      <c r="C172" s="2">
        <v>1622730</v>
      </c>
    </row>
    <row r="173" spans="1:3" x14ac:dyDescent="0.35">
      <c r="A173" s="5">
        <v>186</v>
      </c>
      <c r="B173" s="2">
        <v>5</v>
      </c>
      <c r="C173" s="2">
        <v>817675</v>
      </c>
    </row>
    <row r="174" spans="1:3" x14ac:dyDescent="0.35">
      <c r="A174" s="5">
        <v>187</v>
      </c>
      <c r="B174" s="2">
        <v>2</v>
      </c>
      <c r="C174" s="2">
        <v>76164</v>
      </c>
    </row>
    <row r="175" spans="1:3" x14ac:dyDescent="0.35">
      <c r="A175" s="5">
        <v>188</v>
      </c>
      <c r="B175" s="2">
        <v>10</v>
      </c>
      <c r="C175" s="2">
        <v>741075</v>
      </c>
    </row>
    <row r="176" spans="1:3" x14ac:dyDescent="0.35">
      <c r="A176" s="5">
        <v>189</v>
      </c>
      <c r="B176" s="2">
        <v>5</v>
      </c>
      <c r="C176" s="2">
        <v>521790</v>
      </c>
    </row>
    <row r="177" spans="1:3" x14ac:dyDescent="0.35">
      <c r="A177" s="5">
        <v>190</v>
      </c>
      <c r="B177" s="2">
        <v>8</v>
      </c>
      <c r="C177" s="2">
        <v>1086045</v>
      </c>
    </row>
    <row r="178" spans="1:3" x14ac:dyDescent="0.35">
      <c r="A178" s="5">
        <v>191</v>
      </c>
      <c r="B178" s="2">
        <v>12</v>
      </c>
      <c r="C178" s="2">
        <v>1024276</v>
      </c>
    </row>
    <row r="179" spans="1:3" x14ac:dyDescent="0.35">
      <c r="A179" s="5">
        <v>192</v>
      </c>
      <c r="B179" s="2">
        <v>13</v>
      </c>
      <c r="C179" s="2">
        <v>950024</v>
      </c>
    </row>
    <row r="180" spans="1:3" x14ac:dyDescent="0.35">
      <c r="A180" s="5">
        <v>193</v>
      </c>
      <c r="B180" s="2">
        <v>15</v>
      </c>
      <c r="C180" s="2">
        <v>2373240</v>
      </c>
    </row>
    <row r="181" spans="1:3" x14ac:dyDescent="0.35">
      <c r="A181" s="5">
        <v>194</v>
      </c>
      <c r="B181" s="2">
        <v>22</v>
      </c>
      <c r="C181" s="2">
        <v>2863878</v>
      </c>
    </row>
    <row r="182" spans="1:3" x14ac:dyDescent="0.35">
      <c r="A182" s="5">
        <v>195</v>
      </c>
      <c r="B182" s="2">
        <v>6</v>
      </c>
      <c r="C182" s="2">
        <v>960381</v>
      </c>
    </row>
    <row r="183" spans="1:3" x14ac:dyDescent="0.35">
      <c r="A183" s="5">
        <v>196</v>
      </c>
      <c r="B183" s="2">
        <v>3</v>
      </c>
      <c r="C183" s="2">
        <v>77856</v>
      </c>
    </row>
    <row r="184" spans="1:3" x14ac:dyDescent="0.35">
      <c r="A184" s="5">
        <v>197</v>
      </c>
      <c r="B184" s="2">
        <v>5</v>
      </c>
      <c r="C184" s="2">
        <v>603884</v>
      </c>
    </row>
    <row r="185" spans="1:3" x14ac:dyDescent="0.35">
      <c r="A185" s="5">
        <v>198</v>
      </c>
      <c r="B185" s="2">
        <v>4</v>
      </c>
      <c r="C185" s="2">
        <v>435144</v>
      </c>
    </row>
    <row r="186" spans="1:3" x14ac:dyDescent="0.35">
      <c r="A186" s="5">
        <v>199</v>
      </c>
      <c r="B186" s="2">
        <v>22</v>
      </c>
      <c r="C186" s="2">
        <v>2337128</v>
      </c>
    </row>
    <row r="187" spans="1:3" x14ac:dyDescent="0.35">
      <c r="A187" s="5">
        <v>200</v>
      </c>
      <c r="B187" s="2">
        <v>2</v>
      </c>
      <c r="C187" s="2">
        <v>189580</v>
      </c>
    </row>
    <row r="188" spans="1:3" x14ac:dyDescent="0.35">
      <c r="A188" s="5">
        <v>201</v>
      </c>
      <c r="B188" s="2">
        <v>6</v>
      </c>
      <c r="C188" s="2">
        <v>924380</v>
      </c>
    </row>
    <row r="189" spans="1:3" x14ac:dyDescent="0.35">
      <c r="A189" s="5">
        <v>202</v>
      </c>
      <c r="B189" s="2">
        <v>3</v>
      </c>
      <c r="C189" s="2">
        <v>237795</v>
      </c>
    </row>
    <row r="190" spans="1:3" x14ac:dyDescent="0.35">
      <c r="A190" s="5">
        <v>203</v>
      </c>
      <c r="B190" s="2">
        <v>21</v>
      </c>
      <c r="C190" s="2">
        <v>1808246</v>
      </c>
    </row>
    <row r="191" spans="1:3" x14ac:dyDescent="0.35">
      <c r="A191" s="5">
        <v>204</v>
      </c>
      <c r="B191" s="2">
        <v>6</v>
      </c>
      <c r="C191" s="2">
        <v>532455</v>
      </c>
    </row>
    <row r="192" spans="1:3" x14ac:dyDescent="0.35">
      <c r="A192" s="5">
        <v>206</v>
      </c>
      <c r="B192" s="2">
        <v>4</v>
      </c>
      <c r="C192" s="2">
        <v>554896</v>
      </c>
    </row>
    <row r="193" spans="1:3" x14ac:dyDescent="0.35">
      <c r="A193" s="5">
        <v>207</v>
      </c>
      <c r="B193" s="2">
        <v>1</v>
      </c>
      <c r="C193" s="2">
        <v>79265</v>
      </c>
    </row>
    <row r="194" spans="1:3" x14ac:dyDescent="0.35">
      <c r="A194" s="5">
        <v>208</v>
      </c>
      <c r="B194" s="2">
        <v>14</v>
      </c>
      <c r="C194" s="2">
        <v>1168020</v>
      </c>
    </row>
    <row r="195" spans="1:3" x14ac:dyDescent="0.35">
      <c r="A195" s="5">
        <v>210</v>
      </c>
      <c r="B195" s="2">
        <v>2</v>
      </c>
      <c r="C195" s="2">
        <v>269097</v>
      </c>
    </row>
    <row r="196" spans="1:3" x14ac:dyDescent="0.35">
      <c r="A196" s="5">
        <v>211</v>
      </c>
      <c r="B196" s="2">
        <v>3</v>
      </c>
      <c r="C196" s="2">
        <v>210072</v>
      </c>
    </row>
    <row r="197" spans="1:3" x14ac:dyDescent="0.35">
      <c r="A197" s="5">
        <v>212</v>
      </c>
      <c r="B197" s="2">
        <v>28</v>
      </c>
      <c r="C197" s="2">
        <v>3177908</v>
      </c>
    </row>
    <row r="198" spans="1:3" x14ac:dyDescent="0.35">
      <c r="A198" s="5">
        <v>213</v>
      </c>
      <c r="B198" s="2">
        <v>12</v>
      </c>
      <c r="C198" s="2">
        <v>1104267</v>
      </c>
    </row>
    <row r="199" spans="1:3" x14ac:dyDescent="0.35">
      <c r="A199" s="5">
        <v>214</v>
      </c>
      <c r="B199" s="2">
        <v>7</v>
      </c>
      <c r="C199" s="2">
        <v>678747</v>
      </c>
    </row>
    <row r="200" spans="1:3" x14ac:dyDescent="0.35">
      <c r="A200" s="5">
        <v>215</v>
      </c>
      <c r="B200" s="2">
        <v>19</v>
      </c>
      <c r="C200" s="2">
        <v>2080454</v>
      </c>
    </row>
    <row r="201" spans="1:3" x14ac:dyDescent="0.35">
      <c r="A201" s="5">
        <v>216</v>
      </c>
      <c r="B201" s="2">
        <v>2</v>
      </c>
      <c r="C201" s="2">
        <v>257524</v>
      </c>
    </row>
    <row r="202" spans="1:3" x14ac:dyDescent="0.35">
      <c r="A202" s="5">
        <v>217</v>
      </c>
      <c r="B202" s="2">
        <v>9</v>
      </c>
      <c r="C202" s="2">
        <v>904440</v>
      </c>
    </row>
    <row r="203" spans="1:3" x14ac:dyDescent="0.35">
      <c r="A203" s="5">
        <v>218</v>
      </c>
      <c r="B203" s="2">
        <v>3</v>
      </c>
      <c r="C203" s="2">
        <v>121677</v>
      </c>
    </row>
    <row r="204" spans="1:3" x14ac:dyDescent="0.35">
      <c r="A204" s="5">
        <v>219</v>
      </c>
      <c r="B204" s="2">
        <v>5</v>
      </c>
      <c r="C204" s="2">
        <v>714800</v>
      </c>
    </row>
    <row r="205" spans="1:3" x14ac:dyDescent="0.35">
      <c r="A205" s="5">
        <v>220</v>
      </c>
      <c r="B205" s="2">
        <v>20</v>
      </c>
      <c r="C205" s="2">
        <v>2714932</v>
      </c>
    </row>
    <row r="206" spans="1:3" x14ac:dyDescent="0.35">
      <c r="A206" s="5">
        <v>221</v>
      </c>
      <c r="B206" s="2">
        <v>8</v>
      </c>
      <c r="C206" s="2">
        <v>787533</v>
      </c>
    </row>
    <row r="207" spans="1:3" x14ac:dyDescent="0.35">
      <c r="A207" s="5">
        <v>222</v>
      </c>
      <c r="B207" s="2">
        <v>8</v>
      </c>
      <c r="C207" s="2">
        <v>708810</v>
      </c>
    </row>
    <row r="208" spans="1:3" x14ac:dyDescent="0.35">
      <c r="A208" s="5">
        <v>223</v>
      </c>
      <c r="B208" s="2">
        <v>3</v>
      </c>
      <c r="C208" s="2">
        <v>334735</v>
      </c>
    </row>
    <row r="209" spans="1:3" x14ac:dyDescent="0.35">
      <c r="A209" s="5">
        <v>225</v>
      </c>
      <c r="B209" s="2">
        <v>2</v>
      </c>
      <c r="C209" s="2">
        <v>140048</v>
      </c>
    </row>
    <row r="210" spans="1:3" x14ac:dyDescent="0.35">
      <c r="A210" s="5">
        <v>226</v>
      </c>
      <c r="B210" s="2">
        <v>5</v>
      </c>
      <c r="C210" s="2">
        <v>352627</v>
      </c>
    </row>
    <row r="211" spans="1:3" x14ac:dyDescent="0.35">
      <c r="A211" s="5">
        <v>227</v>
      </c>
      <c r="B211" s="2">
        <v>3</v>
      </c>
      <c r="C211" s="2">
        <v>469419</v>
      </c>
    </row>
    <row r="212" spans="1:3" x14ac:dyDescent="0.35">
      <c r="A212" s="5">
        <v>228</v>
      </c>
      <c r="B212" s="2">
        <v>9</v>
      </c>
      <c r="C212" s="2">
        <v>745755</v>
      </c>
    </row>
    <row r="213" spans="1:3" x14ac:dyDescent="0.35">
      <c r="A213" s="5">
        <v>229</v>
      </c>
      <c r="B213" s="2">
        <v>11</v>
      </c>
      <c r="C213" s="2">
        <v>953728</v>
      </c>
    </row>
    <row r="214" spans="1:3" x14ac:dyDescent="0.35">
      <c r="A214" s="5">
        <v>230</v>
      </c>
      <c r="B214" s="2">
        <v>1</v>
      </c>
      <c r="C214" s="2">
        <v>58727</v>
      </c>
    </row>
    <row r="215" spans="1:3" x14ac:dyDescent="0.35">
      <c r="A215" s="5">
        <v>231</v>
      </c>
      <c r="B215" s="2">
        <v>8</v>
      </c>
      <c r="C215" s="2">
        <v>743752</v>
      </c>
    </row>
    <row r="216" spans="1:3" x14ac:dyDescent="0.35">
      <c r="A216" s="5">
        <v>232</v>
      </c>
      <c r="B216" s="2">
        <v>7</v>
      </c>
      <c r="C216" s="2">
        <v>728641</v>
      </c>
    </row>
    <row r="217" spans="1:3" x14ac:dyDescent="0.35">
      <c r="A217" s="5">
        <v>233</v>
      </c>
      <c r="B217" s="2">
        <v>15</v>
      </c>
      <c r="C217" s="2">
        <v>492775</v>
      </c>
    </row>
    <row r="218" spans="1:3" x14ac:dyDescent="0.35">
      <c r="A218" s="5">
        <v>234</v>
      </c>
      <c r="B218" s="2">
        <v>13</v>
      </c>
      <c r="C218" s="2">
        <v>1073671</v>
      </c>
    </row>
    <row r="219" spans="1:3" x14ac:dyDescent="0.35">
      <c r="A219" s="5">
        <v>236</v>
      </c>
      <c r="B219" s="2">
        <v>5</v>
      </c>
      <c r="C219" s="2">
        <v>779650</v>
      </c>
    </row>
    <row r="220" spans="1:3" x14ac:dyDescent="0.35">
      <c r="A220" s="5">
        <v>237</v>
      </c>
      <c r="B220" s="2">
        <v>5</v>
      </c>
      <c r="C220" s="2">
        <v>490458</v>
      </c>
    </row>
    <row r="221" spans="1:3" x14ac:dyDescent="0.35">
      <c r="A221" s="5">
        <v>238</v>
      </c>
      <c r="B221" s="2">
        <v>5</v>
      </c>
      <c r="C221" s="2">
        <v>801555</v>
      </c>
    </row>
    <row r="222" spans="1:3" x14ac:dyDescent="0.35">
      <c r="A222" s="5">
        <v>239</v>
      </c>
      <c r="B222" s="2">
        <v>12</v>
      </c>
      <c r="C222" s="2">
        <v>1326798</v>
      </c>
    </row>
    <row r="223" spans="1:3" x14ac:dyDescent="0.35">
      <c r="A223" s="5">
        <v>240</v>
      </c>
      <c r="B223" s="2">
        <v>3</v>
      </c>
      <c r="C223" s="2">
        <v>168717</v>
      </c>
    </row>
    <row r="224" spans="1:3" x14ac:dyDescent="0.35">
      <c r="A224" s="5">
        <v>241</v>
      </c>
      <c r="B224" s="2">
        <v>8</v>
      </c>
      <c r="C224" s="2">
        <v>364103</v>
      </c>
    </row>
    <row r="225" spans="1:3" x14ac:dyDescent="0.35">
      <c r="A225" s="5">
        <v>242</v>
      </c>
      <c r="B225" s="2">
        <v>10</v>
      </c>
      <c r="C225" s="2">
        <v>1399954</v>
      </c>
    </row>
    <row r="226" spans="1:3" x14ac:dyDescent="0.35">
      <c r="A226" s="5">
        <v>243</v>
      </c>
      <c r="B226" s="2">
        <v>8</v>
      </c>
      <c r="C226" s="2">
        <v>757894</v>
      </c>
    </row>
    <row r="227" spans="1:3" x14ac:dyDescent="0.35">
      <c r="A227" s="5">
        <v>244</v>
      </c>
      <c r="B227" s="2">
        <v>1</v>
      </c>
      <c r="C227" s="2">
        <v>38082</v>
      </c>
    </row>
    <row r="228" spans="1:3" x14ac:dyDescent="0.35">
      <c r="A228" s="5">
        <v>245</v>
      </c>
      <c r="B228" s="2">
        <v>2</v>
      </c>
      <c r="C228" s="2">
        <v>229126</v>
      </c>
    </row>
    <row r="229" spans="1:3" x14ac:dyDescent="0.35">
      <c r="A229" s="5">
        <v>246</v>
      </c>
      <c r="B229" s="2">
        <v>8</v>
      </c>
      <c r="C229" s="2">
        <v>1299536</v>
      </c>
    </row>
    <row r="230" spans="1:3" x14ac:dyDescent="0.35">
      <c r="A230" s="5">
        <v>247</v>
      </c>
      <c r="B230" s="2">
        <v>2</v>
      </c>
      <c r="C230" s="2">
        <v>320670</v>
      </c>
    </row>
    <row r="231" spans="1:3" x14ac:dyDescent="0.35">
      <c r="A231" s="5">
        <v>249</v>
      </c>
      <c r="B231" s="2">
        <v>9</v>
      </c>
      <c r="C231" s="2">
        <v>889342</v>
      </c>
    </row>
    <row r="232" spans="1:3" x14ac:dyDescent="0.35">
      <c r="A232" s="5">
        <v>250</v>
      </c>
      <c r="B232" s="2">
        <v>18</v>
      </c>
      <c r="C232" s="2">
        <v>1519325</v>
      </c>
    </row>
    <row r="233" spans="1:3" x14ac:dyDescent="0.35">
      <c r="A233" s="5">
        <v>251</v>
      </c>
      <c r="B233" s="2">
        <v>8</v>
      </c>
      <c r="C233" s="2">
        <v>860518</v>
      </c>
    </row>
    <row r="234" spans="1:3" x14ac:dyDescent="0.35">
      <c r="A234" s="5">
        <v>252</v>
      </c>
      <c r="B234" s="2">
        <v>5</v>
      </c>
      <c r="C234" s="2">
        <v>678700</v>
      </c>
    </row>
    <row r="235" spans="1:3" x14ac:dyDescent="0.35">
      <c r="A235" s="5">
        <v>254</v>
      </c>
      <c r="B235" s="2">
        <v>1</v>
      </c>
      <c r="C235" s="2">
        <v>94790</v>
      </c>
    </row>
    <row r="236" spans="1:3" x14ac:dyDescent="0.35">
      <c r="A236" s="5">
        <v>255</v>
      </c>
      <c r="B236" s="2">
        <v>10</v>
      </c>
      <c r="C236" s="2">
        <v>1082360</v>
      </c>
    </row>
    <row r="237" spans="1:3" x14ac:dyDescent="0.35">
      <c r="A237" s="5">
        <v>256</v>
      </c>
      <c r="B237" s="2">
        <v>17</v>
      </c>
      <c r="C237" s="2">
        <v>1325344</v>
      </c>
    </row>
    <row r="238" spans="1:3" x14ac:dyDescent="0.35">
      <c r="A238" s="5">
        <v>257</v>
      </c>
      <c r="B238" s="2">
        <v>7</v>
      </c>
      <c r="C238" s="2">
        <v>443017</v>
      </c>
    </row>
    <row r="239" spans="1:3" x14ac:dyDescent="0.35">
      <c r="A239" s="5">
        <v>258</v>
      </c>
      <c r="B239" s="2">
        <v>12</v>
      </c>
      <c r="C239" s="2">
        <v>1330591</v>
      </c>
    </row>
    <row r="240" spans="1:3" x14ac:dyDescent="0.35">
      <c r="A240" s="5">
        <v>259</v>
      </c>
      <c r="B240" s="2">
        <v>7</v>
      </c>
      <c r="C240" s="2">
        <v>884914</v>
      </c>
    </row>
    <row r="241" spans="1:3" x14ac:dyDescent="0.35">
      <c r="A241" s="5">
        <v>260</v>
      </c>
      <c r="B241" s="2">
        <v>10</v>
      </c>
      <c r="C241" s="2">
        <v>1327275</v>
      </c>
    </row>
    <row r="242" spans="1:3" x14ac:dyDescent="0.35">
      <c r="A242" s="5">
        <v>263</v>
      </c>
      <c r="B242" s="2">
        <v>1</v>
      </c>
      <c r="C242" s="2">
        <v>79265</v>
      </c>
    </row>
    <row r="243" spans="1:3" x14ac:dyDescent="0.35">
      <c r="A243" s="5">
        <v>264</v>
      </c>
      <c r="B243" s="2">
        <v>2</v>
      </c>
      <c r="C243" s="2">
        <v>278098</v>
      </c>
    </row>
    <row r="244" spans="1:3" x14ac:dyDescent="0.35">
      <c r="A244" s="5">
        <v>265</v>
      </c>
      <c r="B244" s="2">
        <v>5</v>
      </c>
      <c r="C244" s="2">
        <v>414803</v>
      </c>
    </row>
    <row r="245" spans="1:3" x14ac:dyDescent="0.35">
      <c r="A245" s="5">
        <v>266</v>
      </c>
      <c r="B245" s="2">
        <v>1</v>
      </c>
      <c r="C245" s="2">
        <v>110006</v>
      </c>
    </row>
    <row r="246" spans="1:3" x14ac:dyDescent="0.35">
      <c r="A246" s="5">
        <v>267</v>
      </c>
      <c r="B246" s="2">
        <v>12</v>
      </c>
      <c r="C246" s="2">
        <v>1335706</v>
      </c>
    </row>
    <row r="247" spans="1:3" x14ac:dyDescent="0.35">
      <c r="A247" s="5">
        <v>268</v>
      </c>
      <c r="B247" s="2">
        <v>13</v>
      </c>
      <c r="C247" s="2">
        <v>1114909</v>
      </c>
    </row>
    <row r="248" spans="1:3" x14ac:dyDescent="0.35">
      <c r="A248" s="5">
        <v>269</v>
      </c>
      <c r="B248" s="2">
        <v>12</v>
      </c>
      <c r="C248" s="2">
        <v>644460</v>
      </c>
    </row>
    <row r="249" spans="1:3" x14ac:dyDescent="0.35">
      <c r="A249" s="5">
        <v>270</v>
      </c>
      <c r="B249" s="2">
        <v>6</v>
      </c>
      <c r="C249" s="2">
        <v>558894</v>
      </c>
    </row>
    <row r="250" spans="1:3" x14ac:dyDescent="0.35">
      <c r="A250" s="5">
        <v>271</v>
      </c>
      <c r="B250" s="2">
        <v>7</v>
      </c>
      <c r="C250" s="2">
        <v>750272</v>
      </c>
    </row>
    <row r="251" spans="1:3" x14ac:dyDescent="0.35">
      <c r="A251" s="5">
        <v>273</v>
      </c>
      <c r="B251" s="2">
        <v>8</v>
      </c>
      <c r="C251" s="2">
        <v>1020500</v>
      </c>
    </row>
    <row r="252" spans="1:3" x14ac:dyDescent="0.35">
      <c r="A252" s="5">
        <v>274</v>
      </c>
      <c r="B252" s="2">
        <v>11</v>
      </c>
      <c r="C252" s="2">
        <v>920627</v>
      </c>
    </row>
    <row r="253" spans="1:3" x14ac:dyDescent="0.35">
      <c r="A253" s="5">
        <v>275</v>
      </c>
      <c r="B253" s="2">
        <v>10</v>
      </c>
      <c r="C253" s="2">
        <v>1323590</v>
      </c>
    </row>
    <row r="254" spans="1:3" x14ac:dyDescent="0.35">
      <c r="A254" s="5">
        <v>276</v>
      </c>
      <c r="B254" s="2">
        <v>7</v>
      </c>
      <c r="C254" s="2">
        <v>883200</v>
      </c>
    </row>
    <row r="255" spans="1:3" x14ac:dyDescent="0.35">
      <c r="A255" s="5">
        <v>277</v>
      </c>
      <c r="B255" s="2">
        <v>5</v>
      </c>
      <c r="C255" s="2">
        <v>515083</v>
      </c>
    </row>
    <row r="256" spans="1:3" x14ac:dyDescent="0.35">
      <c r="A256" s="5">
        <v>278</v>
      </c>
      <c r="B256" s="2">
        <v>9</v>
      </c>
      <c r="C256" s="2">
        <v>693066</v>
      </c>
    </row>
    <row r="257" spans="1:3" x14ac:dyDescent="0.35">
      <c r="A257" s="5">
        <v>279</v>
      </c>
      <c r="B257" s="2">
        <v>9</v>
      </c>
      <c r="C257" s="2">
        <v>928667</v>
      </c>
    </row>
    <row r="258" spans="1:3" x14ac:dyDescent="0.35">
      <c r="A258" s="5">
        <v>280</v>
      </c>
      <c r="B258" s="2">
        <v>10</v>
      </c>
      <c r="C258" s="2">
        <v>565170</v>
      </c>
    </row>
    <row r="259" spans="1:3" x14ac:dyDescent="0.35">
      <c r="A259" s="5">
        <v>281</v>
      </c>
      <c r="B259" s="2">
        <v>12</v>
      </c>
      <c r="C259" s="2">
        <v>1137642</v>
      </c>
    </row>
    <row r="260" spans="1:3" x14ac:dyDescent="0.35">
      <c r="A260" s="5">
        <v>282</v>
      </c>
      <c r="B260" s="2">
        <v>12</v>
      </c>
      <c r="C260" s="2">
        <v>1567623</v>
      </c>
    </row>
    <row r="261" spans="1:3" x14ac:dyDescent="0.35">
      <c r="A261" s="5">
        <v>283</v>
      </c>
      <c r="B261" s="2">
        <v>5</v>
      </c>
      <c r="C261" s="2">
        <v>293465</v>
      </c>
    </row>
    <row r="262" spans="1:3" x14ac:dyDescent="0.35">
      <c r="A262" s="5">
        <v>284</v>
      </c>
      <c r="B262" s="2">
        <v>10</v>
      </c>
      <c r="C262" s="2">
        <v>873595</v>
      </c>
    </row>
    <row r="263" spans="1:3" x14ac:dyDescent="0.35">
      <c r="A263" s="5">
        <v>285</v>
      </c>
      <c r="B263" s="2">
        <v>2</v>
      </c>
      <c r="C263" s="2">
        <v>117386</v>
      </c>
    </row>
    <row r="264" spans="1:3" x14ac:dyDescent="0.35">
      <c r="A264" s="5">
        <v>286</v>
      </c>
      <c r="B264" s="2">
        <v>6</v>
      </c>
      <c r="C264" s="2">
        <v>459838</v>
      </c>
    </row>
    <row r="265" spans="1:3" x14ac:dyDescent="0.35">
      <c r="A265" s="5">
        <v>287</v>
      </c>
      <c r="B265" s="2">
        <v>4</v>
      </c>
      <c r="C265" s="2">
        <v>364468</v>
      </c>
    </row>
    <row r="266" spans="1:3" x14ac:dyDescent="0.35">
      <c r="A266" s="5">
        <v>288</v>
      </c>
      <c r="B266" s="2">
        <v>11</v>
      </c>
      <c r="C266" s="2">
        <v>1078056</v>
      </c>
    </row>
    <row r="267" spans="1:3" x14ac:dyDescent="0.35">
      <c r="A267" s="5">
        <v>289</v>
      </c>
      <c r="B267" s="2">
        <v>22</v>
      </c>
      <c r="C267" s="2">
        <v>1326319</v>
      </c>
    </row>
    <row r="268" spans="1:3" x14ac:dyDescent="0.35">
      <c r="A268" s="5">
        <v>290</v>
      </c>
      <c r="B268" s="2">
        <v>2</v>
      </c>
      <c r="C268" s="2">
        <v>194426</v>
      </c>
    </row>
    <row r="269" spans="1:3" x14ac:dyDescent="0.35">
      <c r="A269" s="5">
        <v>291</v>
      </c>
      <c r="B269" s="2">
        <v>9</v>
      </c>
      <c r="C269" s="2">
        <v>445963</v>
      </c>
    </row>
    <row r="270" spans="1:3" x14ac:dyDescent="0.35">
      <c r="A270" s="5">
        <v>292</v>
      </c>
      <c r="B270" s="2">
        <v>7</v>
      </c>
      <c r="C270" s="2">
        <v>991081</v>
      </c>
    </row>
    <row r="271" spans="1:3" x14ac:dyDescent="0.35">
      <c r="A271" s="5">
        <v>293</v>
      </c>
      <c r="B271" s="2">
        <v>9</v>
      </c>
      <c r="C271" s="2">
        <v>877785</v>
      </c>
    </row>
    <row r="272" spans="1:3" x14ac:dyDescent="0.35">
      <c r="A272" s="5">
        <v>294</v>
      </c>
      <c r="B272" s="2">
        <v>15</v>
      </c>
      <c r="C272" s="2">
        <v>1214434</v>
      </c>
    </row>
    <row r="273" spans="1:3" x14ac:dyDescent="0.35">
      <c r="A273" s="5">
        <v>295</v>
      </c>
      <c r="B273" s="2">
        <v>13</v>
      </c>
      <c r="C273" s="2">
        <v>1214570</v>
      </c>
    </row>
    <row r="274" spans="1:3" x14ac:dyDescent="0.35">
      <c r="A274" s="5">
        <v>296</v>
      </c>
      <c r="B274" s="2">
        <v>12</v>
      </c>
      <c r="C274" s="2">
        <v>988929</v>
      </c>
    </row>
    <row r="275" spans="1:3" x14ac:dyDescent="0.35">
      <c r="A275" s="5">
        <v>297</v>
      </c>
      <c r="B275" s="2">
        <v>1</v>
      </c>
      <c r="C275" s="2">
        <v>137033</v>
      </c>
    </row>
    <row r="276" spans="1:3" x14ac:dyDescent="0.35">
      <c r="A276" s="5">
        <v>298</v>
      </c>
      <c r="B276" s="2">
        <v>5</v>
      </c>
      <c r="C276" s="2">
        <v>550030</v>
      </c>
    </row>
    <row r="277" spans="1:3" x14ac:dyDescent="0.35">
      <c r="A277" s="5">
        <v>299</v>
      </c>
      <c r="B277" s="2">
        <v>20</v>
      </c>
      <c r="C277" s="2">
        <v>2238656</v>
      </c>
    </row>
    <row r="278" spans="1:3" x14ac:dyDescent="0.35">
      <c r="A278" s="5">
        <v>300</v>
      </c>
      <c r="B278" s="2">
        <v>6</v>
      </c>
      <c r="C278" s="2">
        <v>618331</v>
      </c>
    </row>
    <row r="279" spans="1:3" x14ac:dyDescent="0.35">
      <c r="A279" s="5">
        <v>301</v>
      </c>
      <c r="B279" s="2">
        <v>2</v>
      </c>
      <c r="C279" s="2">
        <v>89904</v>
      </c>
    </row>
    <row r="280" spans="1:3" x14ac:dyDescent="0.35">
      <c r="A280" s="5">
        <v>302</v>
      </c>
      <c r="B280" s="2">
        <v>10</v>
      </c>
      <c r="C280" s="2">
        <v>999068</v>
      </c>
    </row>
    <row r="281" spans="1:3" x14ac:dyDescent="0.35">
      <c r="A281" s="5">
        <v>303</v>
      </c>
      <c r="B281" s="2">
        <v>6</v>
      </c>
      <c r="C281" s="2">
        <v>540726</v>
      </c>
    </row>
    <row r="282" spans="1:3" x14ac:dyDescent="0.35">
      <c r="A282" s="5">
        <v>305</v>
      </c>
      <c r="B282" s="2">
        <v>10</v>
      </c>
      <c r="C282" s="2">
        <v>748881</v>
      </c>
    </row>
    <row r="283" spans="1:3" x14ac:dyDescent="0.35">
      <c r="A283" s="5">
        <v>306</v>
      </c>
      <c r="B283" s="2">
        <v>6</v>
      </c>
      <c r="C283" s="2">
        <v>394025</v>
      </c>
    </row>
    <row r="284" spans="1:3" x14ac:dyDescent="0.35">
      <c r="A284" s="5">
        <v>307</v>
      </c>
      <c r="B284" s="2">
        <v>4</v>
      </c>
      <c r="C284" s="2">
        <v>224956</v>
      </c>
    </row>
    <row r="285" spans="1:3" x14ac:dyDescent="0.35">
      <c r="A285" s="5">
        <v>308</v>
      </c>
      <c r="B285" s="2">
        <v>7</v>
      </c>
      <c r="C285" s="2">
        <v>508023</v>
      </c>
    </row>
    <row r="286" spans="1:3" x14ac:dyDescent="0.35">
      <c r="A286" s="5">
        <v>309</v>
      </c>
      <c r="B286" s="2">
        <v>12</v>
      </c>
      <c r="C286" s="2">
        <v>1172015</v>
      </c>
    </row>
    <row r="287" spans="1:3" x14ac:dyDescent="0.35">
      <c r="A287" s="5">
        <v>310</v>
      </c>
      <c r="B287" s="2">
        <v>4</v>
      </c>
      <c r="C287" s="2">
        <v>571840</v>
      </c>
    </row>
    <row r="288" spans="1:3" x14ac:dyDescent="0.35">
      <c r="A288" s="5">
        <v>311</v>
      </c>
      <c r="B288" s="2">
        <v>2</v>
      </c>
      <c r="C288" s="2">
        <v>285412</v>
      </c>
    </row>
    <row r="289" spans="1:3" x14ac:dyDescent="0.35">
      <c r="A289" s="5">
        <v>312</v>
      </c>
      <c r="B289" s="2">
        <v>13</v>
      </c>
      <c r="C289" s="2">
        <v>1711048</v>
      </c>
    </row>
    <row r="290" spans="1:3" x14ac:dyDescent="0.35">
      <c r="A290" s="5">
        <v>313</v>
      </c>
      <c r="B290" s="2">
        <v>8</v>
      </c>
      <c r="C290" s="2">
        <v>977990</v>
      </c>
    </row>
    <row r="291" spans="1:3" x14ac:dyDescent="0.35">
      <c r="A291" s="5">
        <v>314</v>
      </c>
      <c r="B291" s="2">
        <v>10</v>
      </c>
      <c r="C291" s="2">
        <v>1078064</v>
      </c>
    </row>
    <row r="292" spans="1:3" x14ac:dyDescent="0.35">
      <c r="A292" s="5">
        <v>315</v>
      </c>
      <c r="B292" s="2">
        <v>15</v>
      </c>
      <c r="C292" s="2">
        <v>1469973</v>
      </c>
    </row>
    <row r="293" spans="1:3" x14ac:dyDescent="0.35">
      <c r="A293" s="5">
        <v>316</v>
      </c>
      <c r="B293" s="2">
        <v>11</v>
      </c>
      <c r="C293" s="2">
        <v>1133611</v>
      </c>
    </row>
    <row r="294" spans="1:3" x14ac:dyDescent="0.35">
      <c r="A294" s="5">
        <v>317</v>
      </c>
      <c r="B294" s="2">
        <v>8</v>
      </c>
      <c r="C294" s="2">
        <v>300528</v>
      </c>
    </row>
    <row r="295" spans="1:3" x14ac:dyDescent="0.35">
      <c r="A295" s="5">
        <v>318</v>
      </c>
      <c r="B295" s="2">
        <v>9</v>
      </c>
      <c r="C295" s="2">
        <v>1025549</v>
      </c>
    </row>
    <row r="296" spans="1:3" x14ac:dyDescent="0.35">
      <c r="A296" s="5">
        <v>319</v>
      </c>
      <c r="B296" s="2">
        <v>1</v>
      </c>
      <c r="C296" s="2">
        <v>58693</v>
      </c>
    </row>
    <row r="297" spans="1:3" x14ac:dyDescent="0.35">
      <c r="A297" s="5">
        <v>320</v>
      </c>
      <c r="B297" s="2">
        <v>9</v>
      </c>
      <c r="C297" s="2">
        <v>527660</v>
      </c>
    </row>
    <row r="298" spans="1:3" x14ac:dyDescent="0.35">
      <c r="A298" s="5">
        <v>321</v>
      </c>
      <c r="B298" s="2">
        <v>11</v>
      </c>
      <c r="C298" s="2">
        <v>945059</v>
      </c>
    </row>
    <row r="299" spans="1:3" x14ac:dyDescent="0.35">
      <c r="A299" s="5">
        <v>322</v>
      </c>
      <c r="B299" s="2">
        <v>2</v>
      </c>
      <c r="C299" s="2">
        <v>108614</v>
      </c>
    </row>
    <row r="300" spans="1:3" x14ac:dyDescent="0.35">
      <c r="A300" s="5">
        <v>323</v>
      </c>
      <c r="B300" s="2">
        <v>2</v>
      </c>
      <c r="C300" s="2">
        <v>137440</v>
      </c>
    </row>
    <row r="301" spans="1:3" x14ac:dyDescent="0.35">
      <c r="A301" s="5">
        <v>324</v>
      </c>
      <c r="B301" s="2">
        <v>2</v>
      </c>
      <c r="C301" s="2">
        <v>49830</v>
      </c>
    </row>
    <row r="302" spans="1:3" x14ac:dyDescent="0.35">
      <c r="A302" s="5">
        <v>325</v>
      </c>
      <c r="B302" s="2">
        <v>18</v>
      </c>
      <c r="C302" s="2">
        <v>1610343</v>
      </c>
    </row>
    <row r="303" spans="1:3" x14ac:dyDescent="0.35">
      <c r="A303" s="5">
        <v>326</v>
      </c>
      <c r="B303" s="2">
        <v>4</v>
      </c>
      <c r="C303" s="2">
        <v>361663</v>
      </c>
    </row>
    <row r="304" spans="1:3" x14ac:dyDescent="0.35">
      <c r="A304" s="5">
        <v>327</v>
      </c>
      <c r="B304" s="2">
        <v>4</v>
      </c>
      <c r="C304" s="2">
        <v>598499</v>
      </c>
    </row>
    <row r="305" spans="1:3" x14ac:dyDescent="0.35">
      <c r="A305" s="5">
        <v>328</v>
      </c>
      <c r="B305" s="2">
        <v>25</v>
      </c>
      <c r="C305" s="2">
        <v>2509319</v>
      </c>
    </row>
    <row r="306" spans="1:3" x14ac:dyDescent="0.35">
      <c r="A306" s="5">
        <v>329</v>
      </c>
      <c r="B306" s="2">
        <v>10</v>
      </c>
      <c r="C306" s="2">
        <v>620714</v>
      </c>
    </row>
    <row r="307" spans="1:3" x14ac:dyDescent="0.35">
      <c r="A307" s="5">
        <v>330</v>
      </c>
      <c r="B307" s="2">
        <v>4</v>
      </c>
      <c r="C307" s="2">
        <v>630912</v>
      </c>
    </row>
    <row r="308" spans="1:3" x14ac:dyDescent="0.35">
      <c r="A308" s="5">
        <v>331</v>
      </c>
      <c r="B308" s="2">
        <v>12</v>
      </c>
      <c r="C308" s="2">
        <v>1735219</v>
      </c>
    </row>
    <row r="309" spans="1:3" x14ac:dyDescent="0.35">
      <c r="A309" s="5">
        <v>332</v>
      </c>
      <c r="B309" s="2">
        <v>8</v>
      </c>
      <c r="C309" s="2">
        <v>870305</v>
      </c>
    </row>
    <row r="310" spans="1:3" x14ac:dyDescent="0.35">
      <c r="A310" s="5">
        <v>333</v>
      </c>
      <c r="B310" s="2">
        <v>9</v>
      </c>
      <c r="C310" s="2">
        <v>600030</v>
      </c>
    </row>
    <row r="311" spans="1:3" x14ac:dyDescent="0.35">
      <c r="A311" s="5">
        <v>334</v>
      </c>
      <c r="B311" s="2">
        <v>5</v>
      </c>
      <c r="C311" s="2">
        <v>396325</v>
      </c>
    </row>
    <row r="312" spans="1:3" x14ac:dyDescent="0.35">
      <c r="A312" s="5">
        <v>335</v>
      </c>
      <c r="B312" s="2">
        <v>16</v>
      </c>
      <c r="C312" s="2">
        <v>1932711</v>
      </c>
    </row>
    <row r="313" spans="1:3" x14ac:dyDescent="0.35">
      <c r="A313" s="5">
        <v>336</v>
      </c>
      <c r="B313" s="2">
        <v>9</v>
      </c>
      <c r="C313" s="2">
        <v>1289421</v>
      </c>
    </row>
    <row r="314" spans="1:3" x14ac:dyDescent="0.35">
      <c r="A314" s="5">
        <v>337</v>
      </c>
      <c r="B314" s="2">
        <v>9</v>
      </c>
      <c r="C314" s="2">
        <v>839468</v>
      </c>
    </row>
    <row r="315" spans="1:3" x14ac:dyDescent="0.35">
      <c r="A315" s="5">
        <v>338</v>
      </c>
      <c r="B315" s="2">
        <v>9</v>
      </c>
      <c r="C315" s="2">
        <v>774990</v>
      </c>
    </row>
    <row r="316" spans="1:3" x14ac:dyDescent="0.35">
      <c r="A316" s="5">
        <v>339</v>
      </c>
      <c r="B316" s="2">
        <v>8</v>
      </c>
      <c r="C316" s="2">
        <v>1026829</v>
      </c>
    </row>
    <row r="317" spans="1:3" x14ac:dyDescent="0.35">
      <c r="A317" s="5">
        <v>340</v>
      </c>
      <c r="B317" s="2">
        <v>8</v>
      </c>
      <c r="C317" s="2">
        <v>1270974</v>
      </c>
    </row>
    <row r="318" spans="1:3" x14ac:dyDescent="0.35">
      <c r="A318" s="5">
        <v>341</v>
      </c>
      <c r="B318" s="2">
        <v>6</v>
      </c>
      <c r="C318" s="2">
        <v>935688</v>
      </c>
    </row>
    <row r="319" spans="1:3" x14ac:dyDescent="0.35">
      <c r="A319" s="5">
        <v>343</v>
      </c>
      <c r="B319" s="2">
        <v>12</v>
      </c>
      <c r="C319" s="2">
        <v>1574030</v>
      </c>
    </row>
    <row r="320" spans="1:3" x14ac:dyDescent="0.35">
      <c r="A320" s="5">
        <v>344</v>
      </c>
      <c r="B320" s="2">
        <v>2</v>
      </c>
      <c r="C320" s="2">
        <v>285920</v>
      </c>
    </row>
    <row r="321" spans="1:3" x14ac:dyDescent="0.35">
      <c r="A321" s="5">
        <v>345</v>
      </c>
      <c r="B321" s="2">
        <v>7</v>
      </c>
      <c r="C321" s="2">
        <v>850194</v>
      </c>
    </row>
    <row r="322" spans="1:3" x14ac:dyDescent="0.35">
      <c r="A322" s="5">
        <v>346</v>
      </c>
      <c r="B322" s="2">
        <v>7</v>
      </c>
      <c r="C322" s="2">
        <v>875759</v>
      </c>
    </row>
    <row r="323" spans="1:3" x14ac:dyDescent="0.35">
      <c r="A323" s="5">
        <v>347</v>
      </c>
      <c r="B323" s="2">
        <v>13</v>
      </c>
      <c r="C323" s="2">
        <v>1015559</v>
      </c>
    </row>
    <row r="324" spans="1:3" x14ac:dyDescent="0.35">
      <c r="A324" s="5">
        <v>348</v>
      </c>
      <c r="B324" s="2">
        <v>5</v>
      </c>
      <c r="C324" s="2">
        <v>455585</v>
      </c>
    </row>
    <row r="325" spans="1:3" x14ac:dyDescent="0.35">
      <c r="A325" s="5">
        <v>349</v>
      </c>
      <c r="B325" s="2">
        <v>11</v>
      </c>
      <c r="C325" s="2">
        <v>1459329</v>
      </c>
    </row>
    <row r="326" spans="1:3" x14ac:dyDescent="0.35">
      <c r="A326" s="5">
        <v>350</v>
      </c>
      <c r="B326" s="2">
        <v>5</v>
      </c>
      <c r="C326" s="2">
        <v>720385</v>
      </c>
    </row>
    <row r="327" spans="1:3" x14ac:dyDescent="0.35">
      <c r="A327" s="5">
        <v>351</v>
      </c>
      <c r="B327" s="2">
        <v>15</v>
      </c>
      <c r="C327" s="2">
        <v>1682132</v>
      </c>
    </row>
    <row r="328" spans="1:3" x14ac:dyDescent="0.35">
      <c r="A328" s="5">
        <v>352</v>
      </c>
      <c r="B328" s="2">
        <v>11</v>
      </c>
      <c r="C328" s="2">
        <v>1271698</v>
      </c>
    </row>
    <row r="329" spans="1:3" x14ac:dyDescent="0.35">
      <c r="A329" s="5">
        <v>353</v>
      </c>
      <c r="B329" s="2">
        <v>4</v>
      </c>
      <c r="C329" s="2">
        <v>436386</v>
      </c>
    </row>
    <row r="330" spans="1:3" x14ac:dyDescent="0.35">
      <c r="A330" s="5">
        <v>354</v>
      </c>
      <c r="B330" s="2">
        <v>4</v>
      </c>
      <c r="C330" s="2">
        <v>458642</v>
      </c>
    </row>
    <row r="331" spans="1:3" x14ac:dyDescent="0.35">
      <c r="A331" s="5">
        <v>355</v>
      </c>
      <c r="B331" s="2">
        <v>8</v>
      </c>
      <c r="C331" s="2">
        <v>839099</v>
      </c>
    </row>
    <row r="332" spans="1:3" x14ac:dyDescent="0.35">
      <c r="A332" s="5">
        <v>356</v>
      </c>
      <c r="B332" s="2">
        <v>5</v>
      </c>
      <c r="C332" s="2">
        <v>247836</v>
      </c>
    </row>
    <row r="333" spans="1:3" x14ac:dyDescent="0.35">
      <c r="A333" s="5">
        <v>357</v>
      </c>
      <c r="B333" s="2">
        <v>7</v>
      </c>
      <c r="C333" s="2">
        <v>727173</v>
      </c>
    </row>
    <row r="334" spans="1:3" x14ac:dyDescent="0.35">
      <c r="A334" s="5">
        <v>358</v>
      </c>
      <c r="B334" s="2">
        <v>2</v>
      </c>
      <c r="C334" s="2">
        <v>182234</v>
      </c>
    </row>
    <row r="335" spans="1:3" x14ac:dyDescent="0.35">
      <c r="A335" s="5">
        <v>359</v>
      </c>
      <c r="B335" s="2">
        <v>14</v>
      </c>
      <c r="C335" s="2">
        <v>1637084</v>
      </c>
    </row>
    <row r="336" spans="1:3" x14ac:dyDescent="0.35">
      <c r="A336" s="5">
        <v>361</v>
      </c>
      <c r="B336" s="2">
        <v>11</v>
      </c>
      <c r="C336" s="2">
        <v>1217695</v>
      </c>
    </row>
    <row r="337" spans="1:3" x14ac:dyDescent="0.35">
      <c r="A337" s="5">
        <v>363</v>
      </c>
      <c r="B337" s="2">
        <v>8</v>
      </c>
      <c r="C337" s="2">
        <v>1051406</v>
      </c>
    </row>
    <row r="338" spans="1:3" x14ac:dyDescent="0.35">
      <c r="A338" s="5">
        <v>364</v>
      </c>
      <c r="B338" s="2">
        <v>6</v>
      </c>
      <c r="C338" s="2">
        <v>856744</v>
      </c>
    </row>
    <row r="339" spans="1:3" x14ac:dyDescent="0.35">
      <c r="A339" s="5">
        <v>365</v>
      </c>
      <c r="B339" s="2">
        <v>12</v>
      </c>
      <c r="C339" s="2">
        <v>756149</v>
      </c>
    </row>
    <row r="340" spans="1:3" x14ac:dyDescent="0.35">
      <c r="A340" s="5">
        <v>366</v>
      </c>
      <c r="B340" s="2">
        <v>3</v>
      </c>
      <c r="C340" s="2">
        <v>337224</v>
      </c>
    </row>
    <row r="341" spans="1:3" x14ac:dyDescent="0.35">
      <c r="A341" s="5">
        <v>368</v>
      </c>
      <c r="B341" s="2">
        <v>1</v>
      </c>
      <c r="C341" s="2">
        <v>137033</v>
      </c>
    </row>
    <row r="342" spans="1:3" x14ac:dyDescent="0.35">
      <c r="A342" s="5">
        <v>369</v>
      </c>
      <c r="B342" s="2">
        <v>12</v>
      </c>
      <c r="C342" s="2">
        <v>1196600</v>
      </c>
    </row>
    <row r="343" spans="1:3" x14ac:dyDescent="0.35">
      <c r="A343" s="5">
        <v>370</v>
      </c>
      <c r="B343" s="2">
        <v>12</v>
      </c>
      <c r="C343" s="2">
        <v>1047575</v>
      </c>
    </row>
    <row r="344" spans="1:3" x14ac:dyDescent="0.35">
      <c r="A344" s="5">
        <v>371</v>
      </c>
      <c r="B344" s="2">
        <v>13</v>
      </c>
      <c r="C344" s="2">
        <v>1175632</v>
      </c>
    </row>
    <row r="345" spans="1:3" x14ac:dyDescent="0.35">
      <c r="A345" s="5">
        <v>372</v>
      </c>
      <c r="B345" s="2">
        <v>10</v>
      </c>
      <c r="C345" s="2">
        <v>1388706</v>
      </c>
    </row>
    <row r="346" spans="1:3" x14ac:dyDescent="0.35">
      <c r="A346" s="5">
        <v>373</v>
      </c>
      <c r="B346" s="2">
        <v>10</v>
      </c>
      <c r="C346" s="2">
        <v>1144062</v>
      </c>
    </row>
    <row r="347" spans="1:3" x14ac:dyDescent="0.35">
      <c r="A347" s="5">
        <v>374</v>
      </c>
      <c r="B347" s="2">
        <v>4</v>
      </c>
      <c r="C347" s="2">
        <v>150264</v>
      </c>
    </row>
    <row r="348" spans="1:3" x14ac:dyDescent="0.35">
      <c r="A348" s="5">
        <v>375</v>
      </c>
      <c r="B348" s="2">
        <v>4</v>
      </c>
      <c r="C348" s="2">
        <v>542960</v>
      </c>
    </row>
    <row r="349" spans="1:3" x14ac:dyDescent="0.35">
      <c r="A349" s="5">
        <v>376</v>
      </c>
      <c r="B349" s="2">
        <v>8</v>
      </c>
      <c r="C349" s="2">
        <v>841681</v>
      </c>
    </row>
    <row r="350" spans="1:3" x14ac:dyDescent="0.35">
      <c r="A350" s="5">
        <v>378</v>
      </c>
      <c r="B350" s="2">
        <v>10</v>
      </c>
      <c r="C350" s="2">
        <v>786605</v>
      </c>
    </row>
    <row r="351" spans="1:3" x14ac:dyDescent="0.35">
      <c r="A351" s="5">
        <v>379</v>
      </c>
      <c r="B351" s="2">
        <v>3</v>
      </c>
      <c r="C351" s="2">
        <v>146188</v>
      </c>
    </row>
    <row r="352" spans="1:3" x14ac:dyDescent="0.35">
      <c r="A352" s="5">
        <v>380</v>
      </c>
      <c r="B352" s="2">
        <v>10</v>
      </c>
      <c r="C352" s="2">
        <v>802865</v>
      </c>
    </row>
    <row r="353" spans="1:3" x14ac:dyDescent="0.35">
      <c r="A353" s="5">
        <v>381</v>
      </c>
      <c r="B353" s="2">
        <v>12</v>
      </c>
      <c r="C353" s="2">
        <v>1587926</v>
      </c>
    </row>
    <row r="354" spans="1:3" x14ac:dyDescent="0.35">
      <c r="A354" s="5">
        <v>382</v>
      </c>
      <c r="B354" s="2">
        <v>8</v>
      </c>
      <c r="C354" s="2">
        <v>437769</v>
      </c>
    </row>
    <row r="355" spans="1:3" x14ac:dyDescent="0.35">
      <c r="A355" s="5">
        <v>383</v>
      </c>
      <c r="B355" s="2">
        <v>10</v>
      </c>
      <c r="C355" s="2">
        <v>1126695</v>
      </c>
    </row>
    <row r="356" spans="1:3" x14ac:dyDescent="0.35">
      <c r="A356" s="5">
        <v>384</v>
      </c>
      <c r="B356" s="2">
        <v>15</v>
      </c>
      <c r="C356" s="2">
        <v>1034962</v>
      </c>
    </row>
    <row r="357" spans="1:3" x14ac:dyDescent="0.35">
      <c r="A357" s="5">
        <v>385</v>
      </c>
      <c r="B357" s="2">
        <v>4</v>
      </c>
      <c r="C357" s="2">
        <v>214121</v>
      </c>
    </row>
    <row r="358" spans="1:3" x14ac:dyDescent="0.35">
      <c r="A358" s="5">
        <v>386</v>
      </c>
      <c r="B358" s="2">
        <v>15</v>
      </c>
      <c r="C358" s="2">
        <v>757789</v>
      </c>
    </row>
    <row r="359" spans="1:3" x14ac:dyDescent="0.35">
      <c r="A359" s="5">
        <v>387</v>
      </c>
      <c r="B359" s="2">
        <v>13</v>
      </c>
      <c r="C359" s="2">
        <v>1230697</v>
      </c>
    </row>
    <row r="360" spans="1:3" x14ac:dyDescent="0.35">
      <c r="A360" s="5">
        <v>388</v>
      </c>
      <c r="B360" s="2">
        <v>16</v>
      </c>
      <c r="C360" s="2">
        <v>1353010</v>
      </c>
    </row>
    <row r="361" spans="1:3" x14ac:dyDescent="0.35">
      <c r="A361" s="5">
        <v>389</v>
      </c>
      <c r="B361" s="2">
        <v>2</v>
      </c>
      <c r="C361" s="2">
        <v>276196</v>
      </c>
    </row>
    <row r="362" spans="1:3" x14ac:dyDescent="0.35">
      <c r="A362" s="5">
        <v>390</v>
      </c>
      <c r="B362" s="2">
        <v>9</v>
      </c>
      <c r="C362" s="2">
        <v>1334757</v>
      </c>
    </row>
    <row r="363" spans="1:3" x14ac:dyDescent="0.35">
      <c r="A363" s="5">
        <v>391</v>
      </c>
      <c r="B363" s="2">
        <v>4</v>
      </c>
      <c r="C363" s="2">
        <v>576308</v>
      </c>
    </row>
    <row r="364" spans="1:3" x14ac:dyDescent="0.35">
      <c r="A364" s="5">
        <v>392</v>
      </c>
      <c r="B364" s="2">
        <v>11</v>
      </c>
      <c r="C364" s="2">
        <v>941924</v>
      </c>
    </row>
    <row r="365" spans="1:3" x14ac:dyDescent="0.35">
      <c r="A365" s="5">
        <v>393</v>
      </c>
      <c r="B365" s="2">
        <v>17</v>
      </c>
      <c r="C365" s="2">
        <v>1794284</v>
      </c>
    </row>
    <row r="366" spans="1:3" x14ac:dyDescent="0.35">
      <c r="A366" s="5">
        <v>394</v>
      </c>
      <c r="B366" s="2">
        <v>7</v>
      </c>
      <c r="C366" s="2">
        <v>858108</v>
      </c>
    </row>
    <row r="367" spans="1:3" x14ac:dyDescent="0.35">
      <c r="A367" s="5">
        <v>395</v>
      </c>
      <c r="B367" s="2">
        <v>6</v>
      </c>
      <c r="C367" s="2">
        <v>770435</v>
      </c>
    </row>
    <row r="368" spans="1:3" x14ac:dyDescent="0.35">
      <c r="A368" s="5">
        <v>396</v>
      </c>
      <c r="B368" s="2">
        <v>14</v>
      </c>
      <c r="C368" s="2">
        <v>1078314</v>
      </c>
    </row>
    <row r="369" spans="1:3" x14ac:dyDescent="0.35">
      <c r="A369" s="5">
        <v>397</v>
      </c>
      <c r="B369" s="2">
        <v>21</v>
      </c>
      <c r="C369" s="2">
        <v>2126730</v>
      </c>
    </row>
    <row r="370" spans="1:3" x14ac:dyDescent="0.35">
      <c r="A370" s="5">
        <v>398</v>
      </c>
      <c r="B370" s="2">
        <v>12</v>
      </c>
      <c r="C370" s="2">
        <v>1194693</v>
      </c>
    </row>
    <row r="371" spans="1:3" x14ac:dyDescent="0.35">
      <c r="A371" s="5">
        <v>399</v>
      </c>
      <c r="B371" s="2">
        <v>16</v>
      </c>
      <c r="C371" s="2">
        <v>1790060</v>
      </c>
    </row>
    <row r="372" spans="1:3" x14ac:dyDescent="0.35">
      <c r="A372" s="5">
        <v>400</v>
      </c>
      <c r="B372" s="2">
        <v>11</v>
      </c>
      <c r="C372" s="2">
        <v>877339</v>
      </c>
    </row>
    <row r="373" spans="1:3" x14ac:dyDescent="0.35">
      <c r="A373" s="5">
        <v>401</v>
      </c>
      <c r="B373" s="2">
        <v>6</v>
      </c>
      <c r="C373" s="2">
        <v>601560</v>
      </c>
    </row>
    <row r="374" spans="1:3" x14ac:dyDescent="0.35">
      <c r="A374" s="5">
        <v>402</v>
      </c>
      <c r="B374" s="2">
        <v>16</v>
      </c>
      <c r="C374" s="2">
        <v>2108234</v>
      </c>
    </row>
    <row r="375" spans="1:3" x14ac:dyDescent="0.35">
      <c r="A375" s="5">
        <v>403</v>
      </c>
      <c r="B375" s="2">
        <v>5</v>
      </c>
      <c r="C375" s="2">
        <v>672866</v>
      </c>
    </row>
    <row r="376" spans="1:3" x14ac:dyDescent="0.35">
      <c r="A376" s="5">
        <v>404</v>
      </c>
      <c r="B376" s="2">
        <v>9</v>
      </c>
      <c r="C376" s="2">
        <v>998804</v>
      </c>
    </row>
    <row r="377" spans="1:3" x14ac:dyDescent="0.35">
      <c r="A377" s="5">
        <v>405</v>
      </c>
      <c r="B377" s="2">
        <v>3</v>
      </c>
      <c r="C377" s="2">
        <v>411099</v>
      </c>
    </row>
    <row r="378" spans="1:3" x14ac:dyDescent="0.35">
      <c r="A378" s="5">
        <v>406</v>
      </c>
      <c r="B378" s="2">
        <v>9</v>
      </c>
      <c r="C378" s="2">
        <v>841520</v>
      </c>
    </row>
    <row r="379" spans="1:3" x14ac:dyDescent="0.35">
      <c r="A379" s="5">
        <v>407</v>
      </c>
      <c r="B379" s="2">
        <v>8</v>
      </c>
      <c r="C379" s="2">
        <v>691643</v>
      </c>
    </row>
    <row r="380" spans="1:3" x14ac:dyDescent="0.35">
      <c r="A380" s="5">
        <v>408</v>
      </c>
      <c r="B380" s="2">
        <v>7</v>
      </c>
      <c r="C380" s="2">
        <v>456121</v>
      </c>
    </row>
    <row r="381" spans="1:3" x14ac:dyDescent="0.35">
      <c r="A381" s="5">
        <v>409</v>
      </c>
      <c r="B381" s="2">
        <v>4</v>
      </c>
      <c r="C381" s="2">
        <v>434808</v>
      </c>
    </row>
    <row r="382" spans="1:3" x14ac:dyDescent="0.35">
      <c r="A382" s="5">
        <v>410</v>
      </c>
      <c r="B382" s="2">
        <v>2</v>
      </c>
      <c r="C382" s="2">
        <v>108614</v>
      </c>
    </row>
    <row r="383" spans="1:3" x14ac:dyDescent="0.35">
      <c r="A383" s="5">
        <v>411</v>
      </c>
      <c r="B383" s="2">
        <v>12</v>
      </c>
      <c r="C383" s="2">
        <v>1446289</v>
      </c>
    </row>
    <row r="384" spans="1:3" x14ac:dyDescent="0.35">
      <c r="A384" s="5">
        <v>412</v>
      </c>
      <c r="B384" s="2">
        <v>8</v>
      </c>
      <c r="C384" s="2">
        <v>1039501</v>
      </c>
    </row>
    <row r="385" spans="1:3" x14ac:dyDescent="0.35">
      <c r="A385" s="5">
        <v>413</v>
      </c>
      <c r="B385" s="2">
        <v>13</v>
      </c>
      <c r="C385" s="2">
        <v>684868</v>
      </c>
    </row>
    <row r="386" spans="1:3" x14ac:dyDescent="0.35">
      <c r="A386" s="5">
        <v>414</v>
      </c>
      <c r="B386" s="2">
        <v>13</v>
      </c>
      <c r="C386" s="2">
        <v>1015727</v>
      </c>
    </row>
    <row r="387" spans="1:3" x14ac:dyDescent="0.35">
      <c r="A387" s="5">
        <v>415</v>
      </c>
      <c r="B387" s="2">
        <v>9</v>
      </c>
      <c r="C387" s="2">
        <v>801117</v>
      </c>
    </row>
    <row r="388" spans="1:3" x14ac:dyDescent="0.35">
      <c r="A388" s="5">
        <v>416</v>
      </c>
      <c r="B388" s="2">
        <v>5</v>
      </c>
      <c r="C388" s="2">
        <v>271535</v>
      </c>
    </row>
    <row r="389" spans="1:3" x14ac:dyDescent="0.35">
      <c r="A389" s="5">
        <v>417</v>
      </c>
      <c r="B389" s="2">
        <v>5</v>
      </c>
      <c r="C389" s="2">
        <v>574733</v>
      </c>
    </row>
    <row r="390" spans="1:3" x14ac:dyDescent="0.35">
      <c r="A390" s="5">
        <v>418</v>
      </c>
      <c r="B390" s="2">
        <v>13</v>
      </c>
      <c r="C390" s="2">
        <v>876787</v>
      </c>
    </row>
    <row r="391" spans="1:3" x14ac:dyDescent="0.35">
      <c r="A391" s="5">
        <v>419</v>
      </c>
      <c r="B391" s="2">
        <v>4</v>
      </c>
      <c r="C391" s="2">
        <v>413808</v>
      </c>
    </row>
    <row r="392" spans="1:3" x14ac:dyDescent="0.35">
      <c r="A392" s="5">
        <v>421</v>
      </c>
      <c r="B392" s="2">
        <v>4</v>
      </c>
      <c r="C392" s="2">
        <v>622272</v>
      </c>
    </row>
    <row r="393" spans="1:3" x14ac:dyDescent="0.35">
      <c r="A393" s="5">
        <v>422</v>
      </c>
      <c r="B393" s="2">
        <v>7</v>
      </c>
      <c r="C393" s="2">
        <v>515832</v>
      </c>
    </row>
    <row r="394" spans="1:3" x14ac:dyDescent="0.35">
      <c r="A394" s="5">
        <v>423</v>
      </c>
      <c r="B394" s="2">
        <v>13</v>
      </c>
      <c r="C394" s="2">
        <v>1330350</v>
      </c>
    </row>
    <row r="395" spans="1:3" x14ac:dyDescent="0.35">
      <c r="A395" s="5">
        <v>424</v>
      </c>
      <c r="B395" s="2">
        <v>4</v>
      </c>
      <c r="C395" s="2">
        <v>128176</v>
      </c>
    </row>
    <row r="396" spans="1:3" x14ac:dyDescent="0.35">
      <c r="A396" s="5">
        <v>425</v>
      </c>
      <c r="B396" s="2">
        <v>14</v>
      </c>
      <c r="C396" s="2">
        <v>1785780</v>
      </c>
    </row>
    <row r="397" spans="1:3" x14ac:dyDescent="0.35">
      <c r="A397" s="5">
        <v>426</v>
      </c>
      <c r="B397" s="2">
        <v>5</v>
      </c>
      <c r="C397" s="2">
        <v>396325</v>
      </c>
    </row>
    <row r="398" spans="1:3" x14ac:dyDescent="0.35">
      <c r="A398" s="5">
        <v>428</v>
      </c>
      <c r="B398" s="2">
        <v>9</v>
      </c>
      <c r="C398" s="2">
        <v>725784</v>
      </c>
    </row>
    <row r="399" spans="1:3" x14ac:dyDescent="0.35">
      <c r="A399" s="5">
        <v>429</v>
      </c>
      <c r="B399" s="2">
        <v>15</v>
      </c>
      <c r="C399" s="2">
        <v>1928645</v>
      </c>
    </row>
    <row r="400" spans="1:3" x14ac:dyDescent="0.35">
      <c r="A400" s="5">
        <v>430</v>
      </c>
      <c r="B400" s="2">
        <v>7</v>
      </c>
      <c r="C400" s="2">
        <v>988729</v>
      </c>
    </row>
    <row r="401" spans="1:3" x14ac:dyDescent="0.35">
      <c r="A401" s="5">
        <v>431</v>
      </c>
      <c r="B401" s="2">
        <v>4</v>
      </c>
      <c r="C401" s="2">
        <v>477086</v>
      </c>
    </row>
    <row r="402" spans="1:3" x14ac:dyDescent="0.35">
      <c r="A402" s="5">
        <v>432</v>
      </c>
      <c r="B402" s="2">
        <v>6</v>
      </c>
      <c r="C402" s="2">
        <v>588335</v>
      </c>
    </row>
    <row r="403" spans="1:3" x14ac:dyDescent="0.35">
      <c r="A403" s="5">
        <v>434</v>
      </c>
      <c r="B403" s="2">
        <v>5</v>
      </c>
      <c r="C403" s="2">
        <v>373967</v>
      </c>
    </row>
    <row r="404" spans="1:3" x14ac:dyDescent="0.35">
      <c r="A404" s="5">
        <v>435</v>
      </c>
      <c r="B404" s="2">
        <v>7</v>
      </c>
      <c r="C404" s="2">
        <v>802996</v>
      </c>
    </row>
    <row r="405" spans="1:3" x14ac:dyDescent="0.35">
      <c r="A405" s="5">
        <v>436</v>
      </c>
      <c r="B405" s="2">
        <v>4</v>
      </c>
      <c r="C405" s="2">
        <v>641340</v>
      </c>
    </row>
    <row r="406" spans="1:3" x14ac:dyDescent="0.35">
      <c r="A406" s="5">
        <v>438</v>
      </c>
      <c r="B406" s="2">
        <v>13</v>
      </c>
      <c r="C406" s="2">
        <v>1356558</v>
      </c>
    </row>
    <row r="407" spans="1:3" x14ac:dyDescent="0.35">
      <c r="A407" s="5">
        <v>439</v>
      </c>
      <c r="B407" s="2">
        <v>14</v>
      </c>
      <c r="C407" s="2">
        <v>1642690</v>
      </c>
    </row>
    <row r="408" spans="1:3" x14ac:dyDescent="0.35">
      <c r="A408" s="5">
        <v>440</v>
      </c>
      <c r="B408" s="2">
        <v>2</v>
      </c>
      <c r="C408" s="2">
        <v>64088</v>
      </c>
    </row>
    <row r="409" spans="1:3" x14ac:dyDescent="0.35">
      <c r="A409" s="5">
        <v>441</v>
      </c>
      <c r="B409" s="2">
        <v>8</v>
      </c>
      <c r="C409" s="2">
        <v>1214347</v>
      </c>
    </row>
    <row r="410" spans="1:3" x14ac:dyDescent="0.35">
      <c r="A410" s="5">
        <v>442</v>
      </c>
      <c r="B410" s="2">
        <v>7</v>
      </c>
      <c r="C410" s="2">
        <v>550199</v>
      </c>
    </row>
    <row r="411" spans="1:3" x14ac:dyDescent="0.35">
      <c r="A411" s="5">
        <v>443</v>
      </c>
      <c r="B411" s="2">
        <v>1</v>
      </c>
      <c r="C411" s="2">
        <v>138098</v>
      </c>
    </row>
    <row r="412" spans="1:3" x14ac:dyDescent="0.35">
      <c r="A412" s="5">
        <v>444</v>
      </c>
      <c r="B412" s="2">
        <v>3</v>
      </c>
      <c r="C412" s="2">
        <v>442393</v>
      </c>
    </row>
    <row r="413" spans="1:3" x14ac:dyDescent="0.35">
      <c r="A413" s="5">
        <v>445</v>
      </c>
      <c r="B413" s="2">
        <v>20</v>
      </c>
      <c r="C413" s="2">
        <v>1985648</v>
      </c>
    </row>
    <row r="414" spans="1:3" x14ac:dyDescent="0.35">
      <c r="A414" s="5">
        <v>446</v>
      </c>
      <c r="B414" s="2">
        <v>5</v>
      </c>
      <c r="C414" s="2">
        <v>788640</v>
      </c>
    </row>
    <row r="415" spans="1:3" x14ac:dyDescent="0.35">
      <c r="A415" s="5">
        <v>447</v>
      </c>
      <c r="B415" s="2">
        <v>4</v>
      </c>
      <c r="C415" s="2">
        <v>311812</v>
      </c>
    </row>
    <row r="416" spans="1:3" x14ac:dyDescent="0.35">
      <c r="A416" s="5">
        <v>448</v>
      </c>
      <c r="B416" s="2">
        <v>1</v>
      </c>
      <c r="C416" s="2">
        <v>78232</v>
      </c>
    </row>
    <row r="417" spans="1:3" x14ac:dyDescent="0.35">
      <c r="A417" s="5">
        <v>449</v>
      </c>
      <c r="B417" s="2">
        <v>4</v>
      </c>
      <c r="C417" s="2">
        <v>616910</v>
      </c>
    </row>
    <row r="418" spans="1:3" x14ac:dyDescent="0.35">
      <c r="A418" s="5">
        <v>450</v>
      </c>
      <c r="B418" s="2">
        <v>10</v>
      </c>
      <c r="C418" s="2">
        <v>635773</v>
      </c>
    </row>
    <row r="419" spans="1:3" x14ac:dyDescent="0.35">
      <c r="A419" s="5">
        <v>451</v>
      </c>
      <c r="B419" s="2">
        <v>8</v>
      </c>
      <c r="C419" s="2">
        <v>990360</v>
      </c>
    </row>
    <row r="420" spans="1:3" x14ac:dyDescent="0.35">
      <c r="A420" s="5">
        <v>452</v>
      </c>
      <c r="B420" s="2">
        <v>20</v>
      </c>
      <c r="C420" s="2">
        <v>1985079</v>
      </c>
    </row>
    <row r="421" spans="1:3" x14ac:dyDescent="0.35">
      <c r="A421" s="5">
        <v>453</v>
      </c>
      <c r="B421" s="2">
        <v>6</v>
      </c>
      <c r="C421" s="2">
        <v>537072</v>
      </c>
    </row>
    <row r="422" spans="1:3" x14ac:dyDescent="0.35">
      <c r="A422" s="5">
        <v>454</v>
      </c>
      <c r="B422" s="2">
        <v>3</v>
      </c>
      <c r="C422" s="2">
        <v>490605</v>
      </c>
    </row>
    <row r="423" spans="1:3" x14ac:dyDescent="0.35">
      <c r="A423" s="5">
        <v>455</v>
      </c>
      <c r="B423" s="2">
        <v>10</v>
      </c>
      <c r="C423" s="2">
        <v>635744</v>
      </c>
    </row>
    <row r="424" spans="1:3" x14ac:dyDescent="0.35">
      <c r="A424" s="5">
        <v>456</v>
      </c>
      <c r="B424" s="2">
        <v>10</v>
      </c>
      <c r="C424" s="2">
        <v>895845</v>
      </c>
    </row>
    <row r="425" spans="1:3" x14ac:dyDescent="0.35">
      <c r="A425" s="5">
        <v>457</v>
      </c>
      <c r="B425" s="2">
        <v>16</v>
      </c>
      <c r="C425" s="2">
        <v>1916505</v>
      </c>
    </row>
    <row r="426" spans="1:3" x14ac:dyDescent="0.35">
      <c r="A426" s="5">
        <v>459</v>
      </c>
      <c r="B426" s="2">
        <v>4</v>
      </c>
      <c r="C426" s="2">
        <v>370985</v>
      </c>
    </row>
    <row r="427" spans="1:3" x14ac:dyDescent="0.35">
      <c r="A427" s="5">
        <v>460</v>
      </c>
      <c r="B427" s="2">
        <v>14</v>
      </c>
      <c r="C427" s="2">
        <v>1830872</v>
      </c>
    </row>
    <row r="428" spans="1:3" x14ac:dyDescent="0.35">
      <c r="A428" s="5">
        <v>461</v>
      </c>
      <c r="B428" s="2">
        <v>7</v>
      </c>
      <c r="C428" s="2">
        <v>362313</v>
      </c>
    </row>
    <row r="429" spans="1:3" x14ac:dyDescent="0.35">
      <c r="A429" s="5">
        <v>464</v>
      </c>
      <c r="B429" s="2">
        <v>5</v>
      </c>
      <c r="C429" s="2">
        <v>714800</v>
      </c>
    </row>
    <row r="430" spans="1:3" x14ac:dyDescent="0.35">
      <c r="A430" s="5">
        <v>465</v>
      </c>
      <c r="B430" s="2">
        <v>15</v>
      </c>
      <c r="C430" s="2">
        <v>1619560</v>
      </c>
    </row>
    <row r="431" spans="1:3" x14ac:dyDescent="0.35">
      <c r="A431" s="5">
        <v>466</v>
      </c>
      <c r="B431" s="2">
        <v>13</v>
      </c>
      <c r="C431" s="2">
        <v>1012458</v>
      </c>
    </row>
    <row r="432" spans="1:3" x14ac:dyDescent="0.35">
      <c r="A432" s="5">
        <v>467</v>
      </c>
      <c r="B432" s="2">
        <v>9</v>
      </c>
      <c r="C432" s="2">
        <v>990731</v>
      </c>
    </row>
    <row r="433" spans="1:3" x14ac:dyDescent="0.35">
      <c r="A433" s="5">
        <v>468</v>
      </c>
      <c r="B433" s="2">
        <v>4</v>
      </c>
      <c r="C433" s="2">
        <v>234908</v>
      </c>
    </row>
    <row r="434" spans="1:3" x14ac:dyDescent="0.35">
      <c r="A434" s="5">
        <v>469</v>
      </c>
      <c r="B434" s="2">
        <v>12</v>
      </c>
      <c r="C434" s="2">
        <v>992182</v>
      </c>
    </row>
    <row r="435" spans="1:3" x14ac:dyDescent="0.35">
      <c r="A435" s="5">
        <v>470</v>
      </c>
      <c r="B435" s="2">
        <v>8</v>
      </c>
      <c r="C435" s="2">
        <v>562760</v>
      </c>
    </row>
    <row r="436" spans="1:3" x14ac:dyDescent="0.35">
      <c r="A436" s="5">
        <v>471</v>
      </c>
      <c r="B436" s="2">
        <v>12</v>
      </c>
      <c r="C436" s="2">
        <v>1939972</v>
      </c>
    </row>
    <row r="437" spans="1:3" x14ac:dyDescent="0.35">
      <c r="A437" s="5">
        <v>472</v>
      </c>
      <c r="B437" s="2">
        <v>6</v>
      </c>
      <c r="C437" s="2">
        <v>932717</v>
      </c>
    </row>
    <row r="438" spans="1:3" x14ac:dyDescent="0.35">
      <c r="A438" s="5">
        <v>473</v>
      </c>
      <c r="B438" s="2">
        <v>7</v>
      </c>
      <c r="C438" s="2">
        <v>809104</v>
      </c>
    </row>
    <row r="439" spans="1:3" x14ac:dyDescent="0.35">
      <c r="A439" s="5">
        <v>474</v>
      </c>
      <c r="B439" s="2">
        <v>8</v>
      </c>
      <c r="C439" s="2">
        <v>913796</v>
      </c>
    </row>
    <row r="440" spans="1:3" x14ac:dyDescent="0.35">
      <c r="A440" s="5">
        <v>475</v>
      </c>
      <c r="B440" s="2">
        <v>10</v>
      </c>
      <c r="C440" s="2">
        <v>870077</v>
      </c>
    </row>
    <row r="441" spans="1:3" x14ac:dyDescent="0.35">
      <c r="A441" s="5">
        <v>476</v>
      </c>
      <c r="B441" s="2">
        <v>7</v>
      </c>
      <c r="C441" s="2">
        <v>816915</v>
      </c>
    </row>
    <row r="442" spans="1:3" x14ac:dyDescent="0.35">
      <c r="A442" s="5">
        <v>477</v>
      </c>
      <c r="B442" s="2">
        <v>7</v>
      </c>
      <c r="C442" s="2">
        <v>402249</v>
      </c>
    </row>
    <row r="443" spans="1:3" x14ac:dyDescent="0.35">
      <c r="A443" s="5">
        <v>478</v>
      </c>
      <c r="B443" s="2">
        <v>5</v>
      </c>
      <c r="C443" s="2">
        <v>447559</v>
      </c>
    </row>
    <row r="444" spans="1:3" x14ac:dyDescent="0.35">
      <c r="A444" s="5">
        <v>479</v>
      </c>
      <c r="B444" s="2">
        <v>16</v>
      </c>
      <c r="C444" s="2">
        <v>1607249</v>
      </c>
    </row>
    <row r="445" spans="1:3" x14ac:dyDescent="0.35">
      <c r="A445" s="5" t="s">
        <v>1920</v>
      </c>
      <c r="B445" s="2">
        <v>3597</v>
      </c>
      <c r="C445" s="2">
        <v>363342722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90"/>
  <sheetViews>
    <sheetView topLeftCell="A2" workbookViewId="0">
      <selection activeCell="D6" sqref="D6"/>
    </sheetView>
  </sheetViews>
  <sheetFormatPr defaultRowHeight="14.5" x14ac:dyDescent="0.35"/>
  <cols>
    <col min="1" max="1" width="14.90625" customWidth="1"/>
    <col min="2" max="2" width="13.26953125" customWidth="1"/>
    <col min="3" max="3" width="12" customWidth="1"/>
    <col min="4" max="4" width="9.90625" customWidth="1"/>
    <col min="6" max="6" width="10.08984375" bestFit="1" customWidth="1"/>
  </cols>
  <sheetData>
    <row r="1" spans="1:7" x14ac:dyDescent="0.35">
      <c r="A1" s="1" t="s">
        <v>1330</v>
      </c>
      <c r="B1" s="1" t="s">
        <v>0</v>
      </c>
      <c r="C1" s="1" t="s">
        <v>1270</v>
      </c>
      <c r="D1" s="1" t="s">
        <v>1331</v>
      </c>
      <c r="E1" s="1" t="s">
        <v>1332</v>
      </c>
      <c r="F1" s="1" t="s">
        <v>1333</v>
      </c>
      <c r="G1" s="1" t="s">
        <v>1925</v>
      </c>
    </row>
    <row r="2" spans="1:7" x14ac:dyDescent="0.35">
      <c r="A2">
        <v>350</v>
      </c>
      <c r="B2">
        <v>1</v>
      </c>
      <c r="C2">
        <v>43</v>
      </c>
      <c r="D2">
        <v>4</v>
      </c>
      <c r="E2">
        <v>388852</v>
      </c>
      <c r="F2" s="3" t="s">
        <v>1545</v>
      </c>
      <c r="G2">
        <f>_xlfn.DAYS("2025-01-01", Table1[[#This Row],[date]])</f>
        <v>832</v>
      </c>
    </row>
    <row r="3" spans="1:7" x14ac:dyDescent="0.35">
      <c r="A3">
        <v>273</v>
      </c>
      <c r="B3">
        <v>1</v>
      </c>
      <c r="C3">
        <v>28</v>
      </c>
      <c r="D3">
        <v>2</v>
      </c>
      <c r="E3">
        <v>182234</v>
      </c>
      <c r="F3" s="3" t="s">
        <v>1503</v>
      </c>
      <c r="G3">
        <f>_xlfn.DAYS("2025-01-01", Table1[[#This Row],[date]])</f>
        <v>1191</v>
      </c>
    </row>
    <row r="4" spans="1:7" x14ac:dyDescent="0.35">
      <c r="A4">
        <v>280</v>
      </c>
      <c r="B4">
        <v>1</v>
      </c>
      <c r="C4">
        <v>14</v>
      </c>
      <c r="D4">
        <v>4</v>
      </c>
      <c r="E4">
        <v>649768</v>
      </c>
      <c r="F4" s="3" t="s">
        <v>1355</v>
      </c>
      <c r="G4">
        <f>_xlfn.DAYS("2025-01-01", Table1[[#This Row],[date]])</f>
        <v>1302</v>
      </c>
    </row>
    <row r="5" spans="1:7" x14ac:dyDescent="0.35">
      <c r="A5">
        <v>641</v>
      </c>
      <c r="B5">
        <v>3</v>
      </c>
      <c r="C5">
        <v>34</v>
      </c>
      <c r="D5">
        <v>1</v>
      </c>
      <c r="E5">
        <v>86615</v>
      </c>
      <c r="F5" s="3" t="s">
        <v>1606</v>
      </c>
      <c r="G5">
        <f>_xlfn.DAYS("2025-01-01", Table1[[#This Row],[date]])</f>
        <v>328</v>
      </c>
    </row>
    <row r="6" spans="1:7" x14ac:dyDescent="0.35">
      <c r="A6">
        <v>845</v>
      </c>
      <c r="B6">
        <v>3</v>
      </c>
      <c r="C6">
        <v>17</v>
      </c>
      <c r="D6">
        <v>2</v>
      </c>
      <c r="E6">
        <v>117386</v>
      </c>
      <c r="F6" s="3" t="s">
        <v>1788</v>
      </c>
      <c r="G6">
        <f>_xlfn.DAYS("2025-01-01", Table1[[#This Row],[date]])</f>
        <v>628</v>
      </c>
    </row>
    <row r="7" spans="1:7" x14ac:dyDescent="0.35">
      <c r="A7">
        <v>741</v>
      </c>
      <c r="B7">
        <v>3</v>
      </c>
      <c r="C7">
        <v>21</v>
      </c>
      <c r="D7">
        <v>2</v>
      </c>
      <c r="E7">
        <v>229126</v>
      </c>
      <c r="F7" s="3" t="s">
        <v>1398</v>
      </c>
      <c r="G7">
        <f>_xlfn.DAYS("2025-01-01", Table1[[#This Row],[date]])</f>
        <v>1008</v>
      </c>
    </row>
    <row r="8" spans="1:7" x14ac:dyDescent="0.35">
      <c r="A8">
        <v>214</v>
      </c>
      <c r="B8">
        <v>3</v>
      </c>
      <c r="C8">
        <v>46</v>
      </c>
      <c r="D8">
        <v>2</v>
      </c>
      <c r="E8">
        <v>311136</v>
      </c>
      <c r="F8" s="3" t="s">
        <v>1473</v>
      </c>
      <c r="G8">
        <f>_xlfn.DAYS("2025-01-01", Table1[[#This Row],[date]])</f>
        <v>1040</v>
      </c>
    </row>
    <row r="9" spans="1:7" x14ac:dyDescent="0.35">
      <c r="A9">
        <v>866</v>
      </c>
      <c r="B9">
        <v>4</v>
      </c>
      <c r="C9">
        <v>35</v>
      </c>
      <c r="D9">
        <v>1</v>
      </c>
      <c r="E9">
        <v>56239</v>
      </c>
      <c r="F9" s="3" t="s">
        <v>788</v>
      </c>
      <c r="G9">
        <f>_xlfn.DAYS("2025-01-01", Table1[[#This Row],[date]])</f>
        <v>474</v>
      </c>
    </row>
    <row r="10" spans="1:7" x14ac:dyDescent="0.35">
      <c r="A10">
        <v>1025</v>
      </c>
      <c r="B10">
        <v>4</v>
      </c>
      <c r="C10">
        <v>20</v>
      </c>
      <c r="D10">
        <v>2</v>
      </c>
      <c r="E10">
        <v>296240</v>
      </c>
      <c r="F10" s="3" t="s">
        <v>1853</v>
      </c>
      <c r="G10">
        <f>_xlfn.DAYS("2025-01-01", Table1[[#This Row],[date]])</f>
        <v>1022</v>
      </c>
    </row>
    <row r="11" spans="1:7" x14ac:dyDescent="0.35">
      <c r="A11">
        <v>14</v>
      </c>
      <c r="B11">
        <v>5</v>
      </c>
      <c r="C11">
        <v>20</v>
      </c>
      <c r="D11">
        <v>5</v>
      </c>
      <c r="E11">
        <v>740600</v>
      </c>
      <c r="F11" s="3" t="s">
        <v>661</v>
      </c>
      <c r="G11">
        <f>_xlfn.DAYS("2025-01-01", Table1[[#This Row],[date]])</f>
        <v>227</v>
      </c>
    </row>
    <row r="12" spans="1:7" x14ac:dyDescent="0.35">
      <c r="A12">
        <v>592</v>
      </c>
      <c r="B12">
        <v>5</v>
      </c>
      <c r="C12">
        <v>9</v>
      </c>
      <c r="D12">
        <v>2</v>
      </c>
      <c r="E12">
        <v>81118</v>
      </c>
      <c r="F12" s="3" t="s">
        <v>107</v>
      </c>
      <c r="G12">
        <f>_xlfn.DAYS("2025-01-01", Table1[[#This Row],[date]])</f>
        <v>788</v>
      </c>
    </row>
    <row r="13" spans="1:7" x14ac:dyDescent="0.35">
      <c r="A13">
        <v>343</v>
      </c>
      <c r="B13">
        <v>5</v>
      </c>
      <c r="C13">
        <v>24</v>
      </c>
      <c r="D13">
        <v>2</v>
      </c>
      <c r="E13">
        <v>320622</v>
      </c>
      <c r="F13" s="3" t="s">
        <v>282</v>
      </c>
      <c r="G13">
        <f>_xlfn.DAYS("2025-01-01", Table1[[#This Row],[date]])</f>
        <v>864</v>
      </c>
    </row>
    <row r="14" spans="1:7" x14ac:dyDescent="0.35">
      <c r="A14">
        <v>856</v>
      </c>
      <c r="B14">
        <v>5</v>
      </c>
      <c r="C14">
        <v>45</v>
      </c>
      <c r="D14">
        <v>3</v>
      </c>
      <c r="E14">
        <v>256800</v>
      </c>
      <c r="F14" s="3" t="s">
        <v>1460</v>
      </c>
      <c r="G14">
        <f>_xlfn.DAYS("2025-01-01", Table1[[#This Row],[date]])</f>
        <v>953</v>
      </c>
    </row>
    <row r="15" spans="1:7" x14ac:dyDescent="0.35">
      <c r="A15">
        <v>757</v>
      </c>
      <c r="B15">
        <v>6</v>
      </c>
      <c r="C15">
        <v>43</v>
      </c>
      <c r="D15">
        <v>2</v>
      </c>
      <c r="E15">
        <v>194426</v>
      </c>
      <c r="F15" s="3" t="s">
        <v>1744</v>
      </c>
      <c r="G15">
        <f>_xlfn.DAYS("2025-01-01", Table1[[#This Row],[date]])</f>
        <v>204</v>
      </c>
    </row>
    <row r="16" spans="1:7" x14ac:dyDescent="0.35">
      <c r="A16">
        <v>613</v>
      </c>
      <c r="B16">
        <v>6</v>
      </c>
      <c r="C16">
        <v>42</v>
      </c>
      <c r="D16">
        <v>2</v>
      </c>
      <c r="E16">
        <v>285920</v>
      </c>
      <c r="F16" s="3" t="s">
        <v>671</v>
      </c>
      <c r="G16">
        <f>_xlfn.DAYS("2025-01-01", Table1[[#This Row],[date]])</f>
        <v>426</v>
      </c>
    </row>
    <row r="17" spans="1:7" x14ac:dyDescent="0.35">
      <c r="A17">
        <v>429</v>
      </c>
      <c r="B17">
        <v>6</v>
      </c>
      <c r="C17">
        <v>17</v>
      </c>
      <c r="D17">
        <v>2</v>
      </c>
      <c r="E17">
        <v>117386</v>
      </c>
      <c r="F17" s="3" t="s">
        <v>407</v>
      </c>
      <c r="G17">
        <f>_xlfn.DAYS("2025-01-01", Table1[[#This Row],[date]])</f>
        <v>950</v>
      </c>
    </row>
    <row r="18" spans="1:7" x14ac:dyDescent="0.35">
      <c r="A18">
        <v>160</v>
      </c>
      <c r="B18">
        <v>7</v>
      </c>
      <c r="C18">
        <v>19</v>
      </c>
      <c r="D18">
        <v>4</v>
      </c>
      <c r="E18">
        <v>449632</v>
      </c>
      <c r="F18" s="3" t="s">
        <v>1439</v>
      </c>
      <c r="G18">
        <f>_xlfn.DAYS("2025-01-01", Table1[[#This Row],[date]])</f>
        <v>667</v>
      </c>
    </row>
    <row r="19" spans="1:7" x14ac:dyDescent="0.35">
      <c r="A19">
        <v>321</v>
      </c>
      <c r="B19">
        <v>7</v>
      </c>
      <c r="C19">
        <v>46</v>
      </c>
      <c r="D19">
        <v>2</v>
      </c>
      <c r="E19">
        <v>311136</v>
      </c>
      <c r="F19" s="3" t="s">
        <v>305</v>
      </c>
      <c r="G19">
        <f>_xlfn.DAYS("2025-01-01", Table1[[#This Row],[date]])</f>
        <v>1438</v>
      </c>
    </row>
    <row r="20" spans="1:7" x14ac:dyDescent="0.35">
      <c r="A20">
        <v>967</v>
      </c>
      <c r="B20">
        <v>8</v>
      </c>
      <c r="C20">
        <v>11</v>
      </c>
      <c r="D20">
        <v>3</v>
      </c>
      <c r="E20">
        <v>304362</v>
      </c>
      <c r="F20" s="3" t="s">
        <v>33</v>
      </c>
      <c r="G20">
        <f>_xlfn.DAYS("2025-01-01", Table1[[#This Row],[date]])</f>
        <v>264</v>
      </c>
    </row>
    <row r="21" spans="1:7" x14ac:dyDescent="0.35">
      <c r="A21">
        <v>119</v>
      </c>
      <c r="B21">
        <v>9</v>
      </c>
      <c r="C21">
        <v>34</v>
      </c>
      <c r="D21">
        <v>3</v>
      </c>
      <c r="E21">
        <v>259845</v>
      </c>
      <c r="F21" s="3" t="s">
        <v>1407</v>
      </c>
      <c r="G21">
        <f>_xlfn.DAYS("2025-01-01", Table1[[#This Row],[date]])</f>
        <v>364</v>
      </c>
    </row>
    <row r="22" spans="1:7" x14ac:dyDescent="0.35">
      <c r="A22">
        <v>796</v>
      </c>
      <c r="B22">
        <v>9</v>
      </c>
      <c r="C22">
        <v>13</v>
      </c>
      <c r="D22">
        <v>5</v>
      </c>
      <c r="E22">
        <v>361975</v>
      </c>
      <c r="F22" s="3" t="s">
        <v>1765</v>
      </c>
      <c r="G22">
        <f>_xlfn.DAYS("2025-01-01", Table1[[#This Row],[date]])</f>
        <v>429</v>
      </c>
    </row>
    <row r="23" spans="1:7" x14ac:dyDescent="0.35">
      <c r="A23">
        <v>1024</v>
      </c>
      <c r="B23">
        <v>9</v>
      </c>
      <c r="C23">
        <v>34</v>
      </c>
      <c r="D23">
        <v>2</v>
      </c>
      <c r="E23">
        <v>173230</v>
      </c>
      <c r="F23" s="3" t="s">
        <v>1346</v>
      </c>
      <c r="G23">
        <f>_xlfn.DAYS("2025-01-01", Table1[[#This Row],[date]])</f>
        <v>843</v>
      </c>
    </row>
    <row r="24" spans="1:7" x14ac:dyDescent="0.35">
      <c r="A24">
        <v>555</v>
      </c>
      <c r="B24">
        <v>10</v>
      </c>
      <c r="C24">
        <v>44</v>
      </c>
      <c r="D24">
        <v>1</v>
      </c>
      <c r="E24">
        <v>138098</v>
      </c>
      <c r="F24" s="3" t="s">
        <v>1653</v>
      </c>
      <c r="G24">
        <f>_xlfn.DAYS("2025-01-01", Table1[[#This Row],[date]])</f>
        <v>178</v>
      </c>
    </row>
    <row r="25" spans="1:7" x14ac:dyDescent="0.35">
      <c r="A25">
        <v>787</v>
      </c>
      <c r="B25">
        <v>10</v>
      </c>
      <c r="C25">
        <v>47</v>
      </c>
      <c r="D25">
        <v>3</v>
      </c>
      <c r="E25">
        <v>243603</v>
      </c>
      <c r="F25" s="3" t="s">
        <v>235</v>
      </c>
      <c r="G25">
        <f>_xlfn.DAYS("2025-01-01", Table1[[#This Row],[date]])</f>
        <v>1286</v>
      </c>
    </row>
    <row r="26" spans="1:7" x14ac:dyDescent="0.35">
      <c r="A26">
        <v>977</v>
      </c>
      <c r="B26">
        <v>11</v>
      </c>
      <c r="C26">
        <v>45</v>
      </c>
      <c r="D26">
        <v>4</v>
      </c>
      <c r="E26">
        <v>342400</v>
      </c>
      <c r="F26" s="3" t="s">
        <v>98</v>
      </c>
      <c r="G26">
        <f>_xlfn.DAYS("2025-01-01", Table1[[#This Row],[date]])</f>
        <v>728</v>
      </c>
    </row>
    <row r="27" spans="1:7" x14ac:dyDescent="0.35">
      <c r="A27">
        <v>487</v>
      </c>
      <c r="B27">
        <v>11</v>
      </c>
      <c r="C27">
        <v>22</v>
      </c>
      <c r="D27">
        <v>3</v>
      </c>
      <c r="E27">
        <v>197880</v>
      </c>
      <c r="F27" s="3" t="s">
        <v>1539</v>
      </c>
      <c r="G27">
        <f>_xlfn.DAYS("2025-01-01", Table1[[#This Row],[date]])</f>
        <v>825</v>
      </c>
    </row>
    <row r="28" spans="1:7" x14ac:dyDescent="0.35">
      <c r="A28">
        <v>438</v>
      </c>
      <c r="B28">
        <v>11</v>
      </c>
      <c r="C28">
        <v>21</v>
      </c>
      <c r="D28">
        <v>3</v>
      </c>
      <c r="E28">
        <v>343689</v>
      </c>
      <c r="F28" s="3" t="s">
        <v>1590</v>
      </c>
      <c r="G28">
        <f>_xlfn.DAYS("2025-01-01", Table1[[#This Row],[date]])</f>
        <v>1247</v>
      </c>
    </row>
    <row r="29" spans="1:7" x14ac:dyDescent="0.35">
      <c r="A29">
        <v>409</v>
      </c>
      <c r="B29">
        <v>11</v>
      </c>
      <c r="C29">
        <v>34</v>
      </c>
      <c r="D29">
        <v>4</v>
      </c>
      <c r="E29">
        <v>346460</v>
      </c>
      <c r="F29" s="3" t="s">
        <v>1578</v>
      </c>
      <c r="G29">
        <f>_xlfn.DAYS("2025-01-01", Table1[[#This Row],[date]])</f>
        <v>1460</v>
      </c>
    </row>
    <row r="30" spans="1:7" x14ac:dyDescent="0.35">
      <c r="A30">
        <v>206</v>
      </c>
      <c r="B30">
        <v>12</v>
      </c>
      <c r="C30">
        <v>22</v>
      </c>
      <c r="D30">
        <v>1</v>
      </c>
      <c r="E30">
        <v>65960</v>
      </c>
      <c r="F30" s="3" t="s">
        <v>1358</v>
      </c>
      <c r="G30">
        <f>_xlfn.DAYS("2025-01-01", Table1[[#This Row],[date]])</f>
        <v>1125</v>
      </c>
    </row>
    <row r="31" spans="1:7" x14ac:dyDescent="0.35">
      <c r="A31">
        <v>1136</v>
      </c>
      <c r="B31">
        <v>13</v>
      </c>
      <c r="C31">
        <v>12</v>
      </c>
      <c r="D31">
        <v>4</v>
      </c>
      <c r="E31">
        <v>234908</v>
      </c>
      <c r="F31" s="3" t="s">
        <v>1902</v>
      </c>
      <c r="G31">
        <f>_xlfn.DAYS("2025-01-01", Table1[[#This Row],[date]])</f>
        <v>253</v>
      </c>
    </row>
    <row r="32" spans="1:7" x14ac:dyDescent="0.35">
      <c r="A32">
        <v>199</v>
      </c>
      <c r="B32">
        <v>13</v>
      </c>
      <c r="C32">
        <v>31</v>
      </c>
      <c r="D32">
        <v>1</v>
      </c>
      <c r="E32">
        <v>82453</v>
      </c>
      <c r="F32" s="3" t="s">
        <v>1466</v>
      </c>
      <c r="G32">
        <f>_xlfn.DAYS("2025-01-01", Table1[[#This Row],[date]])</f>
        <v>856</v>
      </c>
    </row>
    <row r="33" spans="1:7" x14ac:dyDescent="0.35">
      <c r="A33">
        <v>915</v>
      </c>
      <c r="B33">
        <v>14</v>
      </c>
      <c r="C33">
        <v>26</v>
      </c>
      <c r="D33">
        <v>5</v>
      </c>
      <c r="E33">
        <v>693620</v>
      </c>
      <c r="F33" s="3" t="s">
        <v>1149</v>
      </c>
      <c r="G33">
        <f>_xlfn.DAYS("2025-01-01", Table1[[#This Row],[date]])</f>
        <v>1291</v>
      </c>
    </row>
    <row r="34" spans="1:7" x14ac:dyDescent="0.35">
      <c r="A34">
        <v>404</v>
      </c>
      <c r="B34">
        <v>15</v>
      </c>
      <c r="C34">
        <v>46</v>
      </c>
      <c r="D34">
        <v>3</v>
      </c>
      <c r="E34">
        <v>466704</v>
      </c>
      <c r="F34" s="3" t="s">
        <v>870</v>
      </c>
      <c r="G34">
        <f>_xlfn.DAYS("2025-01-01", Table1[[#This Row],[date]])</f>
        <v>299</v>
      </c>
    </row>
    <row r="35" spans="1:7" x14ac:dyDescent="0.35">
      <c r="A35">
        <v>603</v>
      </c>
      <c r="B35">
        <v>15</v>
      </c>
      <c r="C35">
        <v>44</v>
      </c>
      <c r="D35">
        <v>2</v>
      </c>
      <c r="E35">
        <v>276196</v>
      </c>
      <c r="F35" s="3" t="s">
        <v>1405</v>
      </c>
      <c r="G35">
        <f>_xlfn.DAYS("2025-01-01", Table1[[#This Row],[date]])</f>
        <v>472</v>
      </c>
    </row>
    <row r="36" spans="1:7" x14ac:dyDescent="0.35">
      <c r="A36">
        <v>212</v>
      </c>
      <c r="B36">
        <v>15</v>
      </c>
      <c r="C36">
        <v>48</v>
      </c>
      <c r="D36">
        <v>5</v>
      </c>
      <c r="E36">
        <v>271535</v>
      </c>
      <c r="F36" s="3" t="s">
        <v>1472</v>
      </c>
      <c r="G36">
        <f>_xlfn.DAYS("2025-01-01", Table1[[#This Row],[date]])</f>
        <v>1057</v>
      </c>
    </row>
    <row r="37" spans="1:7" x14ac:dyDescent="0.35">
      <c r="A37">
        <v>506</v>
      </c>
      <c r="B37">
        <v>15</v>
      </c>
      <c r="C37">
        <v>25</v>
      </c>
      <c r="D37">
        <v>1</v>
      </c>
      <c r="E37">
        <v>94790</v>
      </c>
      <c r="F37" s="3" t="s">
        <v>1588</v>
      </c>
      <c r="G37">
        <f>_xlfn.DAYS("2025-01-01", Table1[[#This Row],[date]])</f>
        <v>1128</v>
      </c>
    </row>
    <row r="38" spans="1:7" x14ac:dyDescent="0.35">
      <c r="A38">
        <v>750</v>
      </c>
      <c r="B38">
        <v>16</v>
      </c>
      <c r="C38">
        <v>38</v>
      </c>
      <c r="D38">
        <v>5</v>
      </c>
      <c r="E38">
        <v>606525</v>
      </c>
      <c r="F38" s="3" t="s">
        <v>83</v>
      </c>
      <c r="G38">
        <f>_xlfn.DAYS("2025-01-01", Table1[[#This Row],[date]])</f>
        <v>632</v>
      </c>
    </row>
    <row r="39" spans="1:7" x14ac:dyDescent="0.35">
      <c r="A39">
        <v>383</v>
      </c>
      <c r="B39">
        <v>16</v>
      </c>
      <c r="C39">
        <v>25</v>
      </c>
      <c r="D39">
        <v>4</v>
      </c>
      <c r="E39">
        <v>379160</v>
      </c>
      <c r="F39" s="3" t="s">
        <v>1565</v>
      </c>
      <c r="G39">
        <f>_xlfn.DAYS("2025-01-01", Table1[[#This Row],[date]])</f>
        <v>1108</v>
      </c>
    </row>
    <row r="40" spans="1:7" x14ac:dyDescent="0.35">
      <c r="A40">
        <v>237</v>
      </c>
      <c r="B40">
        <v>16</v>
      </c>
      <c r="C40">
        <v>15</v>
      </c>
      <c r="D40">
        <v>3</v>
      </c>
      <c r="E40">
        <v>473184</v>
      </c>
      <c r="F40" s="3" t="s">
        <v>1485</v>
      </c>
      <c r="G40">
        <f>_xlfn.DAYS("2025-01-01", Table1[[#This Row],[date]])</f>
        <v>1395</v>
      </c>
    </row>
    <row r="41" spans="1:7" x14ac:dyDescent="0.35">
      <c r="A41">
        <v>872</v>
      </c>
      <c r="B41">
        <v>17</v>
      </c>
      <c r="C41">
        <v>33</v>
      </c>
      <c r="D41">
        <v>3</v>
      </c>
      <c r="E41">
        <v>428118</v>
      </c>
      <c r="F41" s="3" t="s">
        <v>1799</v>
      </c>
      <c r="G41">
        <f>_xlfn.DAYS("2025-01-01", Table1[[#This Row],[date]])</f>
        <v>655</v>
      </c>
    </row>
    <row r="42" spans="1:7" x14ac:dyDescent="0.35">
      <c r="A42">
        <v>136</v>
      </c>
      <c r="B42">
        <v>17</v>
      </c>
      <c r="C42">
        <v>12</v>
      </c>
      <c r="D42">
        <v>3</v>
      </c>
      <c r="E42">
        <v>176181</v>
      </c>
      <c r="F42" s="3" t="s">
        <v>1241</v>
      </c>
      <c r="G42">
        <f>_xlfn.DAYS("2025-01-01", Table1[[#This Row],[date]])</f>
        <v>1429</v>
      </c>
    </row>
    <row r="43" spans="1:7" x14ac:dyDescent="0.35">
      <c r="A43">
        <v>112</v>
      </c>
      <c r="B43">
        <v>18</v>
      </c>
      <c r="C43">
        <v>5</v>
      </c>
      <c r="D43">
        <v>1</v>
      </c>
      <c r="E43">
        <v>137033</v>
      </c>
      <c r="F43" s="3" t="s">
        <v>1345</v>
      </c>
      <c r="G43">
        <f>_xlfn.DAYS("2025-01-01", Table1[[#This Row],[date]])</f>
        <v>1448</v>
      </c>
    </row>
    <row r="44" spans="1:7" x14ac:dyDescent="0.35">
      <c r="A44">
        <v>188</v>
      </c>
      <c r="B44">
        <v>19</v>
      </c>
      <c r="C44">
        <v>24</v>
      </c>
      <c r="D44">
        <v>5</v>
      </c>
      <c r="E44">
        <v>801555</v>
      </c>
      <c r="F44" s="3" t="s">
        <v>445</v>
      </c>
      <c r="G44">
        <f>_xlfn.DAYS("2025-01-01", Table1[[#This Row],[date]])</f>
        <v>245</v>
      </c>
    </row>
    <row r="45" spans="1:7" x14ac:dyDescent="0.35">
      <c r="A45">
        <v>829</v>
      </c>
      <c r="B45">
        <v>20</v>
      </c>
      <c r="C45">
        <v>47</v>
      </c>
      <c r="D45">
        <v>4</v>
      </c>
      <c r="E45">
        <v>324804</v>
      </c>
      <c r="F45" s="3" t="s">
        <v>722</v>
      </c>
      <c r="G45">
        <f>_xlfn.DAYS("2025-01-01", Table1[[#This Row],[date]])</f>
        <v>641</v>
      </c>
    </row>
    <row r="46" spans="1:7" x14ac:dyDescent="0.35">
      <c r="A46">
        <v>1029</v>
      </c>
      <c r="B46">
        <v>20</v>
      </c>
      <c r="C46">
        <v>30</v>
      </c>
      <c r="D46">
        <v>3</v>
      </c>
      <c r="E46">
        <v>313074</v>
      </c>
      <c r="F46" s="3" t="s">
        <v>1855</v>
      </c>
      <c r="G46">
        <f>_xlfn.DAYS("2025-01-01", Table1[[#This Row],[date]])</f>
        <v>1142</v>
      </c>
    </row>
    <row r="47" spans="1:7" x14ac:dyDescent="0.35">
      <c r="A47">
        <v>90</v>
      </c>
      <c r="B47">
        <v>21</v>
      </c>
      <c r="C47">
        <v>5</v>
      </c>
      <c r="D47">
        <v>2</v>
      </c>
      <c r="E47">
        <v>274066</v>
      </c>
      <c r="F47" s="3" t="s">
        <v>997</v>
      </c>
      <c r="G47">
        <f>_xlfn.DAYS("2025-01-01", Table1[[#This Row],[date]])</f>
        <v>258</v>
      </c>
    </row>
    <row r="48" spans="1:7" x14ac:dyDescent="0.35">
      <c r="A48">
        <v>309</v>
      </c>
      <c r="B48">
        <v>21</v>
      </c>
      <c r="C48">
        <v>4</v>
      </c>
      <c r="D48">
        <v>4</v>
      </c>
      <c r="E48">
        <v>152328</v>
      </c>
      <c r="F48" s="3" t="s">
        <v>1458</v>
      </c>
      <c r="G48">
        <f>_xlfn.DAYS("2025-01-01", Table1[[#This Row],[date]])</f>
        <v>424</v>
      </c>
    </row>
    <row r="49" spans="1:7" x14ac:dyDescent="0.35">
      <c r="A49">
        <v>368</v>
      </c>
      <c r="B49">
        <v>21</v>
      </c>
      <c r="C49">
        <v>14</v>
      </c>
      <c r="D49">
        <v>3</v>
      </c>
      <c r="E49">
        <v>487326</v>
      </c>
      <c r="F49" s="3" t="s">
        <v>413</v>
      </c>
      <c r="G49">
        <f>_xlfn.DAYS("2025-01-01", Table1[[#This Row],[date]])</f>
        <v>1158</v>
      </c>
    </row>
    <row r="50" spans="1:7" x14ac:dyDescent="0.35">
      <c r="A50">
        <v>969</v>
      </c>
      <c r="B50">
        <v>22</v>
      </c>
      <c r="C50">
        <v>38</v>
      </c>
      <c r="D50">
        <v>4</v>
      </c>
      <c r="E50">
        <v>485220</v>
      </c>
      <c r="F50" s="3" t="s">
        <v>1657</v>
      </c>
      <c r="G50">
        <f>_xlfn.DAYS("2025-01-01", Table1[[#This Row],[date]])</f>
        <v>240</v>
      </c>
    </row>
    <row r="51" spans="1:7" x14ac:dyDescent="0.35">
      <c r="A51">
        <v>470</v>
      </c>
      <c r="B51">
        <v>22</v>
      </c>
      <c r="C51">
        <v>28</v>
      </c>
      <c r="D51">
        <v>1</v>
      </c>
      <c r="E51">
        <v>91117</v>
      </c>
      <c r="F51" s="3" t="s">
        <v>1611</v>
      </c>
      <c r="G51">
        <f>_xlfn.DAYS("2025-01-01", Table1[[#This Row],[date]])</f>
        <v>570</v>
      </c>
    </row>
    <row r="52" spans="1:7" x14ac:dyDescent="0.35">
      <c r="A52">
        <v>782</v>
      </c>
      <c r="B52">
        <v>23</v>
      </c>
      <c r="C52">
        <v>9</v>
      </c>
      <c r="D52">
        <v>5</v>
      </c>
      <c r="E52">
        <v>202795</v>
      </c>
      <c r="F52" s="3" t="s">
        <v>1756</v>
      </c>
      <c r="G52">
        <f>_xlfn.DAYS("2025-01-01", Table1[[#This Row],[date]])</f>
        <v>248</v>
      </c>
    </row>
    <row r="53" spans="1:7" x14ac:dyDescent="0.35">
      <c r="A53">
        <v>700</v>
      </c>
      <c r="B53">
        <v>23</v>
      </c>
      <c r="C53">
        <v>19</v>
      </c>
      <c r="D53">
        <v>2</v>
      </c>
      <c r="E53">
        <v>224816</v>
      </c>
      <c r="F53" s="3" t="s">
        <v>1146</v>
      </c>
      <c r="G53">
        <f>_xlfn.DAYS("2025-01-01", Table1[[#This Row],[date]])</f>
        <v>805</v>
      </c>
    </row>
    <row r="54" spans="1:7" x14ac:dyDescent="0.35">
      <c r="A54">
        <v>78</v>
      </c>
      <c r="B54">
        <v>25</v>
      </c>
      <c r="C54">
        <v>23</v>
      </c>
      <c r="D54">
        <v>4</v>
      </c>
      <c r="E54">
        <v>625892</v>
      </c>
      <c r="F54" s="3" t="s">
        <v>1382</v>
      </c>
      <c r="G54">
        <f>_xlfn.DAYS("2025-01-01", Table1[[#This Row],[date]])</f>
        <v>387</v>
      </c>
    </row>
    <row r="55" spans="1:7" x14ac:dyDescent="0.35">
      <c r="A55">
        <v>1000</v>
      </c>
      <c r="B55">
        <v>26</v>
      </c>
      <c r="C55">
        <v>24</v>
      </c>
      <c r="D55">
        <v>2</v>
      </c>
      <c r="E55">
        <v>320622</v>
      </c>
      <c r="F55" s="3" t="s">
        <v>1766</v>
      </c>
      <c r="G55">
        <f>_xlfn.DAYS("2025-01-01", Table1[[#This Row],[date]])</f>
        <v>221</v>
      </c>
    </row>
    <row r="56" spans="1:7" x14ac:dyDescent="0.35">
      <c r="A56">
        <v>1045</v>
      </c>
      <c r="B56">
        <v>26</v>
      </c>
      <c r="C56">
        <v>44</v>
      </c>
      <c r="D56">
        <v>4</v>
      </c>
      <c r="E56">
        <v>552392</v>
      </c>
      <c r="F56" s="3" t="s">
        <v>1195</v>
      </c>
      <c r="G56">
        <f>_xlfn.DAYS("2025-01-01", Table1[[#This Row],[date]])</f>
        <v>549</v>
      </c>
    </row>
    <row r="57" spans="1:7" x14ac:dyDescent="0.35">
      <c r="A57">
        <v>1157</v>
      </c>
      <c r="B57">
        <v>26</v>
      </c>
      <c r="C57">
        <v>12</v>
      </c>
      <c r="D57">
        <v>2</v>
      </c>
      <c r="E57">
        <v>117454</v>
      </c>
      <c r="F57" s="3" t="s">
        <v>646</v>
      </c>
      <c r="G57">
        <f>_xlfn.DAYS("2025-01-01", Table1[[#This Row],[date]])</f>
        <v>1349</v>
      </c>
    </row>
    <row r="58" spans="1:7" x14ac:dyDescent="0.35">
      <c r="A58">
        <v>671</v>
      </c>
      <c r="B58">
        <v>28</v>
      </c>
      <c r="C58">
        <v>1</v>
      </c>
      <c r="D58">
        <v>3</v>
      </c>
      <c r="E58">
        <v>96132</v>
      </c>
      <c r="F58" s="3" t="s">
        <v>1706</v>
      </c>
      <c r="G58">
        <f>_xlfn.DAYS("2025-01-01", Table1[[#This Row],[date]])</f>
        <v>1046</v>
      </c>
    </row>
    <row r="59" spans="1:7" x14ac:dyDescent="0.35">
      <c r="A59">
        <v>661</v>
      </c>
      <c r="B59">
        <v>28</v>
      </c>
      <c r="C59">
        <v>43</v>
      </c>
      <c r="D59">
        <v>1</v>
      </c>
      <c r="E59">
        <v>97213</v>
      </c>
      <c r="F59" s="3" t="s">
        <v>42</v>
      </c>
      <c r="G59">
        <f>_xlfn.DAYS("2025-01-01", Table1[[#This Row],[date]])</f>
        <v>1052</v>
      </c>
    </row>
    <row r="60" spans="1:7" x14ac:dyDescent="0.35">
      <c r="A60">
        <v>1076</v>
      </c>
      <c r="B60">
        <v>28</v>
      </c>
      <c r="C60">
        <v>30</v>
      </c>
      <c r="D60">
        <v>1</v>
      </c>
      <c r="E60">
        <v>104358</v>
      </c>
      <c r="F60" s="3" t="s">
        <v>1873</v>
      </c>
      <c r="G60">
        <f>_xlfn.DAYS("2025-01-01", Table1[[#This Row],[date]])</f>
        <v>1325</v>
      </c>
    </row>
    <row r="61" spans="1:7" x14ac:dyDescent="0.35">
      <c r="A61">
        <v>408</v>
      </c>
      <c r="B61">
        <v>29</v>
      </c>
      <c r="C61">
        <v>15</v>
      </c>
      <c r="D61">
        <v>5</v>
      </c>
      <c r="E61">
        <v>788640</v>
      </c>
      <c r="F61" s="3" t="s">
        <v>663</v>
      </c>
      <c r="G61">
        <f>_xlfn.DAYS("2025-01-01", Table1[[#This Row],[date]])</f>
        <v>1013</v>
      </c>
    </row>
    <row r="62" spans="1:7" x14ac:dyDescent="0.35">
      <c r="A62">
        <v>1172</v>
      </c>
      <c r="B62">
        <v>30</v>
      </c>
      <c r="C62">
        <v>7</v>
      </c>
      <c r="D62">
        <v>5</v>
      </c>
      <c r="E62">
        <v>550030</v>
      </c>
      <c r="F62" s="3" t="s">
        <v>1911</v>
      </c>
      <c r="G62">
        <f>_xlfn.DAYS("2025-01-01", Table1[[#This Row],[date]])</f>
        <v>173</v>
      </c>
    </row>
    <row r="63" spans="1:7" x14ac:dyDescent="0.35">
      <c r="A63">
        <v>412</v>
      </c>
      <c r="B63">
        <v>31</v>
      </c>
      <c r="C63">
        <v>2</v>
      </c>
      <c r="D63">
        <v>2</v>
      </c>
      <c r="E63">
        <v>277220</v>
      </c>
      <c r="F63" s="3" t="s">
        <v>1527</v>
      </c>
      <c r="G63">
        <f>_xlfn.DAYS("2025-01-01", Table1[[#This Row],[date]])</f>
        <v>260</v>
      </c>
    </row>
    <row r="64" spans="1:7" x14ac:dyDescent="0.35">
      <c r="A64">
        <v>53</v>
      </c>
      <c r="B64">
        <v>31</v>
      </c>
      <c r="C64">
        <v>5</v>
      </c>
      <c r="D64">
        <v>4</v>
      </c>
      <c r="E64">
        <v>548132</v>
      </c>
      <c r="F64" s="3" t="s">
        <v>264</v>
      </c>
      <c r="G64">
        <f>_xlfn.DAYS("2025-01-01", Table1[[#This Row],[date]])</f>
        <v>1397</v>
      </c>
    </row>
    <row r="65" spans="1:7" x14ac:dyDescent="0.35">
      <c r="A65">
        <v>31</v>
      </c>
      <c r="B65">
        <v>32</v>
      </c>
      <c r="C65">
        <v>43</v>
      </c>
      <c r="D65">
        <v>1</v>
      </c>
      <c r="E65">
        <v>97213</v>
      </c>
      <c r="F65" s="3" t="s">
        <v>1347</v>
      </c>
      <c r="G65">
        <f>_xlfn.DAYS("2025-01-01", Table1[[#This Row],[date]])</f>
        <v>508</v>
      </c>
    </row>
    <row r="66" spans="1:7" x14ac:dyDescent="0.35">
      <c r="A66">
        <v>463</v>
      </c>
      <c r="B66">
        <v>32</v>
      </c>
      <c r="C66">
        <v>25</v>
      </c>
      <c r="D66">
        <v>5</v>
      </c>
      <c r="E66">
        <v>473950</v>
      </c>
      <c r="F66" s="3" t="s">
        <v>1607</v>
      </c>
      <c r="G66">
        <f>_xlfn.DAYS("2025-01-01", Table1[[#This Row],[date]])</f>
        <v>604</v>
      </c>
    </row>
    <row r="67" spans="1:7" x14ac:dyDescent="0.35">
      <c r="A67">
        <v>375</v>
      </c>
      <c r="B67">
        <v>32</v>
      </c>
      <c r="C67">
        <v>15</v>
      </c>
      <c r="D67">
        <v>2</v>
      </c>
      <c r="E67">
        <v>315456</v>
      </c>
      <c r="F67" s="3" t="s">
        <v>1561</v>
      </c>
      <c r="G67">
        <f>_xlfn.DAYS("2025-01-01", Table1[[#This Row],[date]])</f>
        <v>1056</v>
      </c>
    </row>
    <row r="68" spans="1:7" x14ac:dyDescent="0.35">
      <c r="A68">
        <v>914</v>
      </c>
      <c r="B68">
        <v>33</v>
      </c>
      <c r="C68">
        <v>31</v>
      </c>
      <c r="D68">
        <v>5</v>
      </c>
      <c r="E68">
        <v>412265</v>
      </c>
      <c r="F68" s="3" t="s">
        <v>1797</v>
      </c>
      <c r="G68">
        <f>_xlfn.DAYS("2025-01-01", Table1[[#This Row],[date]])</f>
        <v>1351</v>
      </c>
    </row>
    <row r="69" spans="1:7" x14ac:dyDescent="0.35">
      <c r="A69">
        <v>1117</v>
      </c>
      <c r="B69">
        <v>34</v>
      </c>
      <c r="C69">
        <v>12</v>
      </c>
      <c r="D69">
        <v>4</v>
      </c>
      <c r="E69">
        <v>234908</v>
      </c>
      <c r="F69" s="3" t="s">
        <v>1733</v>
      </c>
      <c r="G69">
        <f>_xlfn.DAYS("2025-01-01", Table1[[#This Row],[date]])</f>
        <v>198</v>
      </c>
    </row>
    <row r="70" spans="1:7" x14ac:dyDescent="0.35">
      <c r="A70">
        <v>559</v>
      </c>
      <c r="B70">
        <v>34</v>
      </c>
      <c r="C70">
        <v>3</v>
      </c>
      <c r="D70">
        <v>3</v>
      </c>
      <c r="E70">
        <v>266361</v>
      </c>
      <c r="F70" s="3" t="s">
        <v>1656</v>
      </c>
      <c r="G70">
        <f>_xlfn.DAYS("2025-01-01", Table1[[#This Row],[date]])</f>
        <v>866</v>
      </c>
    </row>
    <row r="71" spans="1:7" x14ac:dyDescent="0.35">
      <c r="A71">
        <v>308</v>
      </c>
      <c r="B71">
        <v>35</v>
      </c>
      <c r="C71">
        <v>1</v>
      </c>
      <c r="D71">
        <v>3</v>
      </c>
      <c r="E71">
        <v>96132</v>
      </c>
      <c r="F71" s="3" t="s">
        <v>1524</v>
      </c>
      <c r="G71">
        <f>_xlfn.DAYS("2025-01-01", Table1[[#This Row],[date]])</f>
        <v>1020</v>
      </c>
    </row>
    <row r="72" spans="1:7" x14ac:dyDescent="0.35">
      <c r="A72">
        <v>1101</v>
      </c>
      <c r="B72">
        <v>35</v>
      </c>
      <c r="C72">
        <v>36</v>
      </c>
      <c r="D72">
        <v>5</v>
      </c>
      <c r="E72">
        <v>801675</v>
      </c>
      <c r="F72" s="3" t="s">
        <v>1728</v>
      </c>
      <c r="G72">
        <f>_xlfn.DAYS("2025-01-01", Table1[[#This Row],[date]])</f>
        <v>1219</v>
      </c>
    </row>
    <row r="73" spans="1:7" x14ac:dyDescent="0.35">
      <c r="A73">
        <v>205</v>
      </c>
      <c r="B73">
        <v>35</v>
      </c>
      <c r="C73">
        <v>20</v>
      </c>
      <c r="D73">
        <v>1</v>
      </c>
      <c r="E73">
        <v>148120</v>
      </c>
      <c r="F73" s="3" t="s">
        <v>101</v>
      </c>
      <c r="G73">
        <f>_xlfn.DAYS("2025-01-01", Table1[[#This Row],[date]])</f>
        <v>1226</v>
      </c>
    </row>
    <row r="74" spans="1:7" x14ac:dyDescent="0.35">
      <c r="A74">
        <v>67</v>
      </c>
      <c r="B74">
        <v>35</v>
      </c>
      <c r="C74">
        <v>7</v>
      </c>
      <c r="D74">
        <v>5</v>
      </c>
      <c r="E74">
        <v>550030</v>
      </c>
      <c r="F74" s="3" t="s">
        <v>474</v>
      </c>
      <c r="G74">
        <f>_xlfn.DAYS("2025-01-01", Table1[[#This Row],[date]])</f>
        <v>1393</v>
      </c>
    </row>
    <row r="75" spans="1:7" x14ac:dyDescent="0.35">
      <c r="A75">
        <v>984</v>
      </c>
      <c r="B75">
        <v>36</v>
      </c>
      <c r="C75">
        <v>34</v>
      </c>
      <c r="D75">
        <v>2</v>
      </c>
      <c r="E75">
        <v>173230</v>
      </c>
      <c r="F75" s="3" t="s">
        <v>1081</v>
      </c>
      <c r="G75">
        <f>_xlfn.DAYS("2025-01-01", Table1[[#This Row],[date]])</f>
        <v>541</v>
      </c>
    </row>
    <row r="76" spans="1:7" x14ac:dyDescent="0.35">
      <c r="A76">
        <v>341</v>
      </c>
      <c r="B76">
        <v>36</v>
      </c>
      <c r="C76">
        <v>30</v>
      </c>
      <c r="D76">
        <v>3</v>
      </c>
      <c r="E76">
        <v>313074</v>
      </c>
      <c r="F76" s="3" t="s">
        <v>1539</v>
      </c>
      <c r="G76">
        <f>_xlfn.DAYS("2025-01-01", Table1[[#This Row],[date]])</f>
        <v>825</v>
      </c>
    </row>
    <row r="77" spans="1:7" x14ac:dyDescent="0.35">
      <c r="A77">
        <v>685</v>
      </c>
      <c r="B77">
        <v>38</v>
      </c>
      <c r="C77">
        <v>46</v>
      </c>
      <c r="D77">
        <v>3</v>
      </c>
      <c r="E77">
        <v>466704</v>
      </c>
      <c r="F77" s="3" t="s">
        <v>1354</v>
      </c>
      <c r="G77">
        <f>_xlfn.DAYS("2025-01-01", Table1[[#This Row],[date]])</f>
        <v>385</v>
      </c>
    </row>
    <row r="78" spans="1:7" x14ac:dyDescent="0.35">
      <c r="A78">
        <v>185</v>
      </c>
      <c r="B78">
        <v>38</v>
      </c>
      <c r="C78">
        <v>29</v>
      </c>
      <c r="D78">
        <v>5</v>
      </c>
      <c r="E78">
        <v>543930</v>
      </c>
      <c r="F78" s="3" t="s">
        <v>1449</v>
      </c>
      <c r="G78">
        <f>_xlfn.DAYS("2025-01-01", Table1[[#This Row],[date]])</f>
        <v>480</v>
      </c>
    </row>
    <row r="79" spans="1:7" x14ac:dyDescent="0.35">
      <c r="A79">
        <v>439</v>
      </c>
      <c r="B79">
        <v>38</v>
      </c>
      <c r="C79">
        <v>22</v>
      </c>
      <c r="D79">
        <v>2</v>
      </c>
      <c r="E79">
        <v>131920</v>
      </c>
      <c r="F79" s="3" t="s">
        <v>1164</v>
      </c>
      <c r="G79">
        <f>_xlfn.DAYS("2025-01-01", Table1[[#This Row],[date]])</f>
        <v>693</v>
      </c>
    </row>
    <row r="80" spans="1:7" x14ac:dyDescent="0.35">
      <c r="A80">
        <v>858</v>
      </c>
      <c r="B80">
        <v>39</v>
      </c>
      <c r="C80">
        <v>36</v>
      </c>
      <c r="D80">
        <v>2</v>
      </c>
      <c r="E80">
        <v>320670</v>
      </c>
      <c r="F80" s="3" t="s">
        <v>1792</v>
      </c>
      <c r="G80">
        <f>_xlfn.DAYS("2025-01-01", Table1[[#This Row],[date]])</f>
        <v>486</v>
      </c>
    </row>
    <row r="81" spans="1:7" x14ac:dyDescent="0.35">
      <c r="A81">
        <v>615</v>
      </c>
      <c r="B81">
        <v>39</v>
      </c>
      <c r="C81">
        <v>32</v>
      </c>
      <c r="D81">
        <v>3</v>
      </c>
      <c r="E81">
        <v>432231</v>
      </c>
      <c r="F81" s="3" t="s">
        <v>1383</v>
      </c>
      <c r="G81">
        <f>_xlfn.DAYS("2025-01-01", Table1[[#This Row],[date]])</f>
        <v>968</v>
      </c>
    </row>
    <row r="82" spans="1:7" x14ac:dyDescent="0.35">
      <c r="A82">
        <v>939</v>
      </c>
      <c r="B82">
        <v>41</v>
      </c>
      <c r="C82">
        <v>28</v>
      </c>
      <c r="D82">
        <v>2</v>
      </c>
      <c r="E82">
        <v>182234</v>
      </c>
      <c r="F82" s="3" t="s">
        <v>1758</v>
      </c>
      <c r="G82">
        <f>_xlfn.DAYS("2025-01-01", Table1[[#This Row],[date]])</f>
        <v>403</v>
      </c>
    </row>
    <row r="83" spans="1:7" x14ac:dyDescent="0.35">
      <c r="A83">
        <v>466</v>
      </c>
      <c r="B83">
        <v>41</v>
      </c>
      <c r="C83">
        <v>26</v>
      </c>
      <c r="D83">
        <v>1</v>
      </c>
      <c r="E83">
        <v>138724</v>
      </c>
      <c r="F83" s="3" t="s">
        <v>1608</v>
      </c>
      <c r="G83">
        <f>_xlfn.DAYS("2025-01-01", Table1[[#This Row],[date]])</f>
        <v>433</v>
      </c>
    </row>
    <row r="84" spans="1:7" x14ac:dyDescent="0.35">
      <c r="A84">
        <v>906</v>
      </c>
      <c r="B84">
        <v>41</v>
      </c>
      <c r="C84">
        <v>11</v>
      </c>
      <c r="D84">
        <v>3</v>
      </c>
      <c r="E84">
        <v>304362</v>
      </c>
      <c r="F84" s="3" t="s">
        <v>1429</v>
      </c>
      <c r="G84">
        <f>_xlfn.DAYS("2025-01-01", Table1[[#This Row],[date]])</f>
        <v>994</v>
      </c>
    </row>
    <row r="85" spans="1:7" x14ac:dyDescent="0.35">
      <c r="A85">
        <v>314</v>
      </c>
      <c r="B85">
        <v>41</v>
      </c>
      <c r="C85">
        <v>33</v>
      </c>
      <c r="D85">
        <v>2</v>
      </c>
      <c r="E85">
        <v>285412</v>
      </c>
      <c r="F85" s="3" t="s">
        <v>1526</v>
      </c>
      <c r="G85">
        <f>_xlfn.DAYS("2025-01-01", Table1[[#This Row],[date]])</f>
        <v>1143</v>
      </c>
    </row>
    <row r="86" spans="1:7" x14ac:dyDescent="0.35">
      <c r="A86">
        <v>953</v>
      </c>
      <c r="B86">
        <v>42</v>
      </c>
      <c r="C86">
        <v>10</v>
      </c>
      <c r="D86">
        <v>1</v>
      </c>
      <c r="E86">
        <v>24915</v>
      </c>
      <c r="F86" s="3" t="s">
        <v>1573</v>
      </c>
      <c r="G86">
        <f>_xlfn.DAYS("2025-01-01", Table1[[#This Row],[date]])</f>
        <v>916</v>
      </c>
    </row>
    <row r="87" spans="1:7" x14ac:dyDescent="0.35">
      <c r="A87">
        <v>130</v>
      </c>
      <c r="B87">
        <v>43</v>
      </c>
      <c r="C87">
        <v>32</v>
      </c>
      <c r="D87">
        <v>4</v>
      </c>
      <c r="E87">
        <v>576308</v>
      </c>
      <c r="F87" s="3" t="s">
        <v>1417</v>
      </c>
      <c r="G87">
        <f>_xlfn.DAYS("2025-01-01", Table1[[#This Row],[date]])</f>
        <v>141</v>
      </c>
    </row>
    <row r="88" spans="1:7" x14ac:dyDescent="0.35">
      <c r="A88">
        <v>461</v>
      </c>
      <c r="B88">
        <v>44</v>
      </c>
      <c r="C88">
        <v>43</v>
      </c>
      <c r="D88">
        <v>3</v>
      </c>
      <c r="E88">
        <v>291639</v>
      </c>
      <c r="F88" s="3" t="s">
        <v>1366</v>
      </c>
      <c r="G88">
        <f>_xlfn.DAYS("2025-01-01", Table1[[#This Row],[date]])</f>
        <v>353</v>
      </c>
    </row>
    <row r="89" spans="1:7" x14ac:dyDescent="0.35">
      <c r="A89">
        <v>917</v>
      </c>
      <c r="B89">
        <v>44</v>
      </c>
      <c r="C89">
        <v>42</v>
      </c>
      <c r="D89">
        <v>4</v>
      </c>
      <c r="E89">
        <v>571840</v>
      </c>
      <c r="F89" s="3" t="s">
        <v>1812</v>
      </c>
      <c r="G89">
        <f>_xlfn.DAYS("2025-01-01", Table1[[#This Row],[date]])</f>
        <v>828</v>
      </c>
    </row>
    <row r="90" spans="1:7" x14ac:dyDescent="0.35">
      <c r="A90">
        <v>717</v>
      </c>
      <c r="B90">
        <v>45</v>
      </c>
      <c r="C90">
        <v>19</v>
      </c>
      <c r="D90">
        <v>4</v>
      </c>
      <c r="E90">
        <v>449632</v>
      </c>
      <c r="F90" s="3" t="s">
        <v>1718</v>
      </c>
      <c r="G90">
        <f>_xlfn.DAYS("2025-01-01", Table1[[#This Row],[date]])</f>
        <v>680</v>
      </c>
    </row>
    <row r="91" spans="1:7" x14ac:dyDescent="0.35">
      <c r="A91">
        <v>838</v>
      </c>
      <c r="B91">
        <v>45</v>
      </c>
      <c r="C91">
        <v>18</v>
      </c>
      <c r="D91">
        <v>4</v>
      </c>
      <c r="E91">
        <v>312928</v>
      </c>
      <c r="F91" s="3" t="s">
        <v>1783</v>
      </c>
      <c r="G91">
        <f>_xlfn.DAYS("2025-01-01", Table1[[#This Row],[date]])</f>
        <v>738</v>
      </c>
    </row>
    <row r="92" spans="1:7" x14ac:dyDescent="0.35">
      <c r="A92">
        <v>708</v>
      </c>
      <c r="B92">
        <v>45</v>
      </c>
      <c r="C92">
        <v>5</v>
      </c>
      <c r="D92">
        <v>1</v>
      </c>
      <c r="E92">
        <v>137033</v>
      </c>
      <c r="F92" s="3" t="s">
        <v>1724</v>
      </c>
      <c r="G92">
        <f>_xlfn.DAYS("2025-01-01", Table1[[#This Row],[date]])</f>
        <v>1097</v>
      </c>
    </row>
    <row r="93" spans="1:7" x14ac:dyDescent="0.35">
      <c r="A93">
        <v>389</v>
      </c>
      <c r="B93">
        <v>45</v>
      </c>
      <c r="C93">
        <v>18</v>
      </c>
      <c r="D93">
        <v>4</v>
      </c>
      <c r="E93">
        <v>312928</v>
      </c>
      <c r="F93" s="3" t="s">
        <v>1567</v>
      </c>
      <c r="G93">
        <f>_xlfn.DAYS("2025-01-01", Table1[[#This Row],[date]])</f>
        <v>1180</v>
      </c>
    </row>
    <row r="94" spans="1:7" x14ac:dyDescent="0.35">
      <c r="A94">
        <v>293</v>
      </c>
      <c r="B94">
        <v>45</v>
      </c>
      <c r="C94">
        <v>7</v>
      </c>
      <c r="D94">
        <v>2</v>
      </c>
      <c r="E94">
        <v>220012</v>
      </c>
      <c r="F94" s="3" t="s">
        <v>704</v>
      </c>
      <c r="G94">
        <f>_xlfn.DAYS("2025-01-01", Table1[[#This Row],[date]])</f>
        <v>1209</v>
      </c>
    </row>
    <row r="95" spans="1:7" x14ac:dyDescent="0.35">
      <c r="A95">
        <v>158</v>
      </c>
      <c r="B95">
        <v>46</v>
      </c>
      <c r="C95">
        <v>23</v>
      </c>
      <c r="D95">
        <v>5</v>
      </c>
      <c r="E95">
        <v>782365</v>
      </c>
      <c r="F95" s="3" t="s">
        <v>1437</v>
      </c>
      <c r="G95">
        <f>_xlfn.DAYS("2025-01-01", Table1[[#This Row],[date]])</f>
        <v>1271</v>
      </c>
    </row>
    <row r="96" spans="1:7" x14ac:dyDescent="0.35">
      <c r="A96">
        <v>1138</v>
      </c>
      <c r="B96">
        <v>47</v>
      </c>
      <c r="C96">
        <v>17</v>
      </c>
      <c r="D96">
        <v>3</v>
      </c>
      <c r="E96">
        <v>176079</v>
      </c>
      <c r="F96" s="3" t="s">
        <v>829</v>
      </c>
      <c r="G96">
        <f>_xlfn.DAYS("2025-01-01", Table1[[#This Row],[date]])</f>
        <v>133</v>
      </c>
    </row>
    <row r="97" spans="1:7" x14ac:dyDescent="0.35">
      <c r="A97">
        <v>1140</v>
      </c>
      <c r="B97">
        <v>47</v>
      </c>
      <c r="C97">
        <v>8</v>
      </c>
      <c r="D97">
        <v>4</v>
      </c>
      <c r="E97">
        <v>280096</v>
      </c>
      <c r="F97" s="3" t="s">
        <v>1428</v>
      </c>
      <c r="G97">
        <f>_xlfn.DAYS("2025-01-01", Table1[[#This Row],[date]])</f>
        <v>163</v>
      </c>
    </row>
    <row r="98" spans="1:7" x14ac:dyDescent="0.35">
      <c r="A98">
        <v>367</v>
      </c>
      <c r="B98">
        <v>47</v>
      </c>
      <c r="C98">
        <v>11</v>
      </c>
      <c r="D98">
        <v>3</v>
      </c>
      <c r="E98">
        <v>304362</v>
      </c>
      <c r="F98" s="3" t="s">
        <v>1556</v>
      </c>
      <c r="G98">
        <f>_xlfn.DAYS("2025-01-01", Table1[[#This Row],[date]])</f>
        <v>226</v>
      </c>
    </row>
    <row r="99" spans="1:7" x14ac:dyDescent="0.35">
      <c r="A99">
        <v>756</v>
      </c>
      <c r="B99">
        <v>47</v>
      </c>
      <c r="C99">
        <v>26</v>
      </c>
      <c r="D99">
        <v>3</v>
      </c>
      <c r="E99">
        <v>416172</v>
      </c>
      <c r="F99" s="3" t="s">
        <v>1608</v>
      </c>
      <c r="G99">
        <f>_xlfn.DAYS("2025-01-01", Table1[[#This Row],[date]])</f>
        <v>433</v>
      </c>
    </row>
    <row r="100" spans="1:7" x14ac:dyDescent="0.35">
      <c r="A100">
        <v>369</v>
      </c>
      <c r="B100">
        <v>47</v>
      </c>
      <c r="C100">
        <v>46</v>
      </c>
      <c r="D100">
        <v>2</v>
      </c>
      <c r="E100">
        <v>311136</v>
      </c>
      <c r="F100" s="3" t="s">
        <v>1557</v>
      </c>
      <c r="G100">
        <f>_xlfn.DAYS("2025-01-01", Table1[[#This Row],[date]])</f>
        <v>733</v>
      </c>
    </row>
    <row r="101" spans="1:7" x14ac:dyDescent="0.35">
      <c r="A101">
        <v>1047</v>
      </c>
      <c r="B101">
        <v>47</v>
      </c>
      <c r="C101">
        <v>15</v>
      </c>
      <c r="D101">
        <v>4</v>
      </c>
      <c r="E101">
        <v>630912</v>
      </c>
      <c r="F101" s="3" t="s">
        <v>570</v>
      </c>
      <c r="G101">
        <f>_xlfn.DAYS("2025-01-01", Table1[[#This Row],[date]])</f>
        <v>868</v>
      </c>
    </row>
    <row r="102" spans="1:7" x14ac:dyDescent="0.35">
      <c r="A102">
        <v>46</v>
      </c>
      <c r="B102">
        <v>47</v>
      </c>
      <c r="C102">
        <v>33</v>
      </c>
      <c r="D102">
        <v>4</v>
      </c>
      <c r="E102">
        <v>570824</v>
      </c>
      <c r="F102" s="3" t="s">
        <v>1361</v>
      </c>
      <c r="G102">
        <f>_xlfn.DAYS("2025-01-01", Table1[[#This Row],[date]])</f>
        <v>1348</v>
      </c>
    </row>
    <row r="103" spans="1:7" x14ac:dyDescent="0.35">
      <c r="A103">
        <v>1032</v>
      </c>
      <c r="B103">
        <v>48</v>
      </c>
      <c r="C103">
        <v>37</v>
      </c>
      <c r="D103">
        <v>4</v>
      </c>
      <c r="E103">
        <v>542960</v>
      </c>
      <c r="F103" s="3" t="s">
        <v>1858</v>
      </c>
      <c r="G103">
        <f>_xlfn.DAYS("2025-01-01", Table1[[#This Row],[date]])</f>
        <v>296</v>
      </c>
    </row>
    <row r="104" spans="1:7" x14ac:dyDescent="0.35">
      <c r="A104">
        <v>1166</v>
      </c>
      <c r="B104">
        <v>48</v>
      </c>
      <c r="C104">
        <v>20</v>
      </c>
      <c r="D104">
        <v>3</v>
      </c>
      <c r="E104">
        <v>444360</v>
      </c>
      <c r="F104" s="3" t="s">
        <v>1909</v>
      </c>
      <c r="G104">
        <f>_xlfn.DAYS("2025-01-01", Table1[[#This Row],[date]])</f>
        <v>707</v>
      </c>
    </row>
    <row r="105" spans="1:7" x14ac:dyDescent="0.35">
      <c r="A105">
        <v>380</v>
      </c>
      <c r="B105">
        <v>48</v>
      </c>
      <c r="C105">
        <v>22</v>
      </c>
      <c r="D105">
        <v>1</v>
      </c>
      <c r="E105">
        <v>65960</v>
      </c>
      <c r="F105" s="3" t="s">
        <v>922</v>
      </c>
      <c r="G105">
        <f>_xlfn.DAYS("2025-01-01", Table1[[#This Row],[date]])</f>
        <v>1374</v>
      </c>
    </row>
    <row r="106" spans="1:7" x14ac:dyDescent="0.35">
      <c r="A106">
        <v>798</v>
      </c>
      <c r="B106">
        <v>50</v>
      </c>
      <c r="C106">
        <v>12</v>
      </c>
      <c r="D106">
        <v>4</v>
      </c>
      <c r="E106">
        <v>234908</v>
      </c>
      <c r="F106" s="3" t="s">
        <v>334</v>
      </c>
      <c r="G106">
        <f>_xlfn.DAYS("2025-01-01", Table1[[#This Row],[date]])</f>
        <v>202</v>
      </c>
    </row>
    <row r="107" spans="1:7" x14ac:dyDescent="0.35">
      <c r="A107">
        <v>448</v>
      </c>
      <c r="B107">
        <v>50</v>
      </c>
      <c r="C107">
        <v>4</v>
      </c>
      <c r="D107">
        <v>4</v>
      </c>
      <c r="E107">
        <v>152328</v>
      </c>
      <c r="F107" s="3" t="s">
        <v>468</v>
      </c>
      <c r="G107">
        <f>_xlfn.DAYS("2025-01-01", Table1[[#This Row],[date]])</f>
        <v>291</v>
      </c>
    </row>
    <row r="108" spans="1:7" x14ac:dyDescent="0.35">
      <c r="A108">
        <v>894</v>
      </c>
      <c r="B108">
        <v>50</v>
      </c>
      <c r="C108">
        <v>29</v>
      </c>
      <c r="D108">
        <v>3</v>
      </c>
      <c r="E108">
        <v>326358</v>
      </c>
      <c r="F108" s="3" t="s">
        <v>1805</v>
      </c>
      <c r="G108">
        <f>_xlfn.DAYS("2025-01-01", Table1[[#This Row],[date]])</f>
        <v>929</v>
      </c>
    </row>
    <row r="109" spans="1:7" x14ac:dyDescent="0.35">
      <c r="A109">
        <v>533</v>
      </c>
      <c r="B109">
        <v>50</v>
      </c>
      <c r="C109">
        <v>31</v>
      </c>
      <c r="D109">
        <v>2</v>
      </c>
      <c r="E109">
        <v>164906</v>
      </c>
      <c r="F109" s="3" t="s">
        <v>1633</v>
      </c>
      <c r="G109">
        <f>_xlfn.DAYS("2025-01-01", Table1[[#This Row],[date]])</f>
        <v>932</v>
      </c>
    </row>
    <row r="110" spans="1:7" x14ac:dyDescent="0.35">
      <c r="A110">
        <v>997</v>
      </c>
      <c r="B110">
        <v>51</v>
      </c>
      <c r="C110">
        <v>3</v>
      </c>
      <c r="D110">
        <v>5</v>
      </c>
      <c r="E110">
        <v>443935</v>
      </c>
      <c r="F110" s="3" t="s">
        <v>1843</v>
      </c>
      <c r="G110">
        <f>_xlfn.DAYS("2025-01-01", Table1[[#This Row],[date]])</f>
        <v>147</v>
      </c>
    </row>
    <row r="111" spans="1:7" x14ac:dyDescent="0.35">
      <c r="A111">
        <v>194</v>
      </c>
      <c r="B111">
        <v>51</v>
      </c>
      <c r="C111">
        <v>17</v>
      </c>
      <c r="D111">
        <v>2</v>
      </c>
      <c r="E111">
        <v>117386</v>
      </c>
      <c r="F111" s="3" t="s">
        <v>552</v>
      </c>
      <c r="G111">
        <f>_xlfn.DAYS("2025-01-01", Table1[[#This Row],[date]])</f>
        <v>416</v>
      </c>
    </row>
    <row r="112" spans="1:7" x14ac:dyDescent="0.35">
      <c r="A112">
        <v>143</v>
      </c>
      <c r="B112">
        <v>51</v>
      </c>
      <c r="C112">
        <v>28</v>
      </c>
      <c r="D112">
        <v>2</v>
      </c>
      <c r="E112">
        <v>182234</v>
      </c>
      <c r="F112" s="3" t="s">
        <v>1427</v>
      </c>
      <c r="G112">
        <f>_xlfn.DAYS("2025-01-01", Table1[[#This Row],[date]])</f>
        <v>1306</v>
      </c>
    </row>
    <row r="113" spans="1:7" x14ac:dyDescent="0.35">
      <c r="A113">
        <v>271</v>
      </c>
      <c r="B113">
        <v>51</v>
      </c>
      <c r="C113">
        <v>41</v>
      </c>
      <c r="D113">
        <v>4</v>
      </c>
      <c r="E113">
        <v>150264</v>
      </c>
      <c r="F113" s="3" t="s">
        <v>1502</v>
      </c>
      <c r="G113">
        <f>_xlfn.DAYS("2025-01-01", Table1[[#This Row],[date]])</f>
        <v>1428</v>
      </c>
    </row>
    <row r="114" spans="1:7" x14ac:dyDescent="0.35">
      <c r="A114">
        <v>877</v>
      </c>
      <c r="B114">
        <v>52</v>
      </c>
      <c r="C114">
        <v>21</v>
      </c>
      <c r="D114">
        <v>3</v>
      </c>
      <c r="E114">
        <v>343689</v>
      </c>
      <c r="F114" s="3" t="s">
        <v>1800</v>
      </c>
      <c r="G114">
        <f>_xlfn.DAYS("2025-01-01", Table1[[#This Row],[date]])</f>
        <v>207</v>
      </c>
    </row>
    <row r="115" spans="1:7" x14ac:dyDescent="0.35">
      <c r="A115">
        <v>416</v>
      </c>
      <c r="B115">
        <v>52</v>
      </c>
      <c r="C115">
        <v>22</v>
      </c>
      <c r="D115">
        <v>3</v>
      </c>
      <c r="E115">
        <v>197880</v>
      </c>
      <c r="F115" s="3" t="s">
        <v>959</v>
      </c>
      <c r="G115">
        <f>_xlfn.DAYS("2025-01-01", Table1[[#This Row],[date]])</f>
        <v>801</v>
      </c>
    </row>
    <row r="116" spans="1:7" x14ac:dyDescent="0.35">
      <c r="A116">
        <v>399</v>
      </c>
      <c r="B116">
        <v>52</v>
      </c>
      <c r="C116">
        <v>16</v>
      </c>
      <c r="D116">
        <v>2</v>
      </c>
      <c r="E116">
        <v>89904</v>
      </c>
      <c r="F116" s="3" t="s">
        <v>1573</v>
      </c>
      <c r="G116">
        <f>_xlfn.DAYS("2025-01-01", Table1[[#This Row],[date]])</f>
        <v>916</v>
      </c>
    </row>
    <row r="117" spans="1:7" x14ac:dyDescent="0.35">
      <c r="A117">
        <v>216</v>
      </c>
      <c r="B117">
        <v>53</v>
      </c>
      <c r="C117">
        <v>35</v>
      </c>
      <c r="D117">
        <v>2</v>
      </c>
      <c r="E117">
        <v>112478</v>
      </c>
      <c r="F117" s="3" t="s">
        <v>1475</v>
      </c>
      <c r="G117">
        <f>_xlfn.DAYS("2025-01-01", Table1[[#This Row],[date]])</f>
        <v>712</v>
      </c>
    </row>
    <row r="118" spans="1:7" x14ac:dyDescent="0.35">
      <c r="A118">
        <v>286</v>
      </c>
      <c r="B118">
        <v>53</v>
      </c>
      <c r="C118">
        <v>21</v>
      </c>
      <c r="D118">
        <v>3</v>
      </c>
      <c r="E118">
        <v>343689</v>
      </c>
      <c r="F118" s="3" t="s">
        <v>1513</v>
      </c>
      <c r="G118">
        <f>_xlfn.DAYS("2025-01-01", Table1[[#This Row],[date]])</f>
        <v>849</v>
      </c>
    </row>
    <row r="119" spans="1:7" x14ac:dyDescent="0.35">
      <c r="A119">
        <v>155</v>
      </c>
      <c r="B119">
        <v>53</v>
      </c>
      <c r="C119">
        <v>9</v>
      </c>
      <c r="D119">
        <v>1</v>
      </c>
      <c r="E119">
        <v>40559</v>
      </c>
      <c r="F119" s="3" t="s">
        <v>736</v>
      </c>
      <c r="G119">
        <f>_xlfn.DAYS("2025-01-01", Table1[[#This Row],[date]])</f>
        <v>1078</v>
      </c>
    </row>
    <row r="120" spans="1:7" x14ac:dyDescent="0.35">
      <c r="A120">
        <v>600</v>
      </c>
      <c r="B120">
        <v>54</v>
      </c>
      <c r="C120">
        <v>27</v>
      </c>
      <c r="D120">
        <v>5</v>
      </c>
      <c r="E120">
        <v>396325</v>
      </c>
      <c r="F120" s="3" t="s">
        <v>1672</v>
      </c>
      <c r="G120">
        <f>_xlfn.DAYS("2025-01-01", Table1[[#This Row],[date]])</f>
        <v>473</v>
      </c>
    </row>
    <row r="121" spans="1:7" x14ac:dyDescent="0.35">
      <c r="A121">
        <v>351</v>
      </c>
      <c r="B121">
        <v>54</v>
      </c>
      <c r="C121">
        <v>14</v>
      </c>
      <c r="D121">
        <v>5</v>
      </c>
      <c r="E121">
        <v>812210</v>
      </c>
      <c r="F121" s="3" t="s">
        <v>1068</v>
      </c>
      <c r="G121">
        <f>_xlfn.DAYS("2025-01-01", Table1[[#This Row],[date]])</f>
        <v>974</v>
      </c>
    </row>
    <row r="122" spans="1:7" x14ac:dyDescent="0.35">
      <c r="A122">
        <v>916</v>
      </c>
      <c r="B122">
        <v>54</v>
      </c>
      <c r="C122">
        <v>17</v>
      </c>
      <c r="D122">
        <v>5</v>
      </c>
      <c r="E122">
        <v>293465</v>
      </c>
      <c r="F122" s="3" t="s">
        <v>1526</v>
      </c>
      <c r="G122">
        <f>_xlfn.DAYS("2025-01-01", Table1[[#This Row],[date]])</f>
        <v>1143</v>
      </c>
    </row>
    <row r="123" spans="1:7" x14ac:dyDescent="0.35">
      <c r="A123">
        <v>716</v>
      </c>
      <c r="B123">
        <v>55</v>
      </c>
      <c r="C123">
        <v>19</v>
      </c>
      <c r="D123">
        <v>3</v>
      </c>
      <c r="E123">
        <v>337224</v>
      </c>
      <c r="F123" s="3" t="s">
        <v>1729</v>
      </c>
      <c r="G123">
        <f>_xlfn.DAYS("2025-01-01", Table1[[#This Row],[date]])</f>
        <v>219</v>
      </c>
    </row>
    <row r="124" spans="1:7" x14ac:dyDescent="0.35">
      <c r="A124">
        <v>15</v>
      </c>
      <c r="B124">
        <v>55</v>
      </c>
      <c r="C124">
        <v>22</v>
      </c>
      <c r="D124">
        <v>3</v>
      </c>
      <c r="E124">
        <v>197880</v>
      </c>
      <c r="F124" s="3" t="s">
        <v>924</v>
      </c>
      <c r="G124">
        <f>_xlfn.DAYS("2025-01-01", Table1[[#This Row],[date]])</f>
        <v>531</v>
      </c>
    </row>
    <row r="125" spans="1:7" x14ac:dyDescent="0.35">
      <c r="A125">
        <v>660</v>
      </c>
      <c r="B125">
        <v>55</v>
      </c>
      <c r="C125">
        <v>2</v>
      </c>
      <c r="D125">
        <v>4</v>
      </c>
      <c r="E125">
        <v>554440</v>
      </c>
      <c r="F125" s="3" t="s">
        <v>1700</v>
      </c>
      <c r="G125">
        <f>_xlfn.DAYS("2025-01-01", Table1[[#This Row],[date]])</f>
        <v>1164</v>
      </c>
    </row>
    <row r="126" spans="1:7" x14ac:dyDescent="0.35">
      <c r="A126">
        <v>1161</v>
      </c>
      <c r="B126">
        <v>56</v>
      </c>
      <c r="C126">
        <v>27</v>
      </c>
      <c r="D126">
        <v>2</v>
      </c>
      <c r="E126">
        <v>158530</v>
      </c>
      <c r="F126" s="3" t="s">
        <v>1755</v>
      </c>
      <c r="G126">
        <f>_xlfn.DAYS("2025-01-01", Table1[[#This Row],[date]])</f>
        <v>1131</v>
      </c>
    </row>
    <row r="127" spans="1:7" x14ac:dyDescent="0.35">
      <c r="A127">
        <v>746</v>
      </c>
      <c r="B127">
        <v>56</v>
      </c>
      <c r="C127">
        <v>12</v>
      </c>
      <c r="D127">
        <v>5</v>
      </c>
      <c r="E127">
        <v>293635</v>
      </c>
      <c r="F127" s="3" t="s">
        <v>1598</v>
      </c>
      <c r="G127">
        <f>_xlfn.DAYS("2025-01-01", Table1[[#This Row],[date]])</f>
        <v>1294</v>
      </c>
    </row>
    <row r="128" spans="1:7" x14ac:dyDescent="0.35">
      <c r="A128">
        <v>1124</v>
      </c>
      <c r="B128">
        <v>56</v>
      </c>
      <c r="C128">
        <v>29</v>
      </c>
      <c r="D128">
        <v>4</v>
      </c>
      <c r="E128">
        <v>435144</v>
      </c>
      <c r="F128" s="3" t="s">
        <v>1896</v>
      </c>
      <c r="G128">
        <f>_xlfn.DAYS("2025-01-01", Table1[[#This Row],[date]])</f>
        <v>1375</v>
      </c>
    </row>
    <row r="129" spans="1:7" x14ac:dyDescent="0.35">
      <c r="A129">
        <v>1058</v>
      </c>
      <c r="B129">
        <v>58</v>
      </c>
      <c r="C129">
        <v>43</v>
      </c>
      <c r="D129">
        <v>4</v>
      </c>
      <c r="E129">
        <v>388852</v>
      </c>
      <c r="F129" s="3" t="s">
        <v>933</v>
      </c>
      <c r="G129">
        <f>_xlfn.DAYS("2025-01-01", Table1[[#This Row],[date]])</f>
        <v>594</v>
      </c>
    </row>
    <row r="130" spans="1:7" x14ac:dyDescent="0.35">
      <c r="A130">
        <v>241</v>
      </c>
      <c r="B130">
        <v>59</v>
      </c>
      <c r="C130">
        <v>18</v>
      </c>
      <c r="D130">
        <v>5</v>
      </c>
      <c r="E130">
        <v>391160</v>
      </c>
      <c r="F130" s="3" t="s">
        <v>1204</v>
      </c>
      <c r="G130">
        <f>_xlfn.DAYS("2025-01-01", Table1[[#This Row],[date]])</f>
        <v>710</v>
      </c>
    </row>
    <row r="131" spans="1:7" x14ac:dyDescent="0.35">
      <c r="A131">
        <v>1188</v>
      </c>
      <c r="B131">
        <v>59</v>
      </c>
      <c r="C131">
        <v>44</v>
      </c>
      <c r="D131">
        <v>3</v>
      </c>
      <c r="E131">
        <v>414294</v>
      </c>
      <c r="F131" s="3" t="s">
        <v>1918</v>
      </c>
      <c r="G131">
        <f>_xlfn.DAYS("2025-01-01", Table1[[#This Row],[date]])</f>
        <v>762</v>
      </c>
    </row>
    <row r="132" spans="1:7" x14ac:dyDescent="0.35">
      <c r="A132">
        <v>629</v>
      </c>
      <c r="B132">
        <v>59</v>
      </c>
      <c r="C132">
        <v>7</v>
      </c>
      <c r="D132">
        <v>2</v>
      </c>
      <c r="E132">
        <v>220012</v>
      </c>
      <c r="F132" s="3" t="s">
        <v>1685</v>
      </c>
      <c r="G132">
        <f>_xlfn.DAYS("2025-01-01", Table1[[#This Row],[date]])</f>
        <v>1457</v>
      </c>
    </row>
    <row r="133" spans="1:7" x14ac:dyDescent="0.35">
      <c r="A133">
        <v>853</v>
      </c>
      <c r="B133">
        <v>60</v>
      </c>
      <c r="C133">
        <v>17</v>
      </c>
      <c r="D133">
        <v>1</v>
      </c>
      <c r="E133">
        <v>58693</v>
      </c>
      <c r="F133" s="3" t="s">
        <v>1569</v>
      </c>
      <c r="G133">
        <f>_xlfn.DAYS("2025-01-01", Table1[[#This Row],[date]])</f>
        <v>678</v>
      </c>
    </row>
    <row r="134" spans="1:7" x14ac:dyDescent="0.35">
      <c r="A134">
        <v>1181</v>
      </c>
      <c r="B134">
        <v>61</v>
      </c>
      <c r="C134">
        <v>2</v>
      </c>
      <c r="D134">
        <v>4</v>
      </c>
      <c r="E134">
        <v>554440</v>
      </c>
      <c r="F134" s="3" t="s">
        <v>559</v>
      </c>
      <c r="G134">
        <f>_xlfn.DAYS("2025-01-01", Table1[[#This Row],[date]])</f>
        <v>181</v>
      </c>
    </row>
    <row r="135" spans="1:7" x14ac:dyDescent="0.35">
      <c r="A135">
        <v>224</v>
      </c>
      <c r="B135">
        <v>61</v>
      </c>
      <c r="C135">
        <v>16</v>
      </c>
      <c r="D135">
        <v>3</v>
      </c>
      <c r="E135">
        <v>134856</v>
      </c>
      <c r="F135" s="3" t="s">
        <v>1478</v>
      </c>
      <c r="G135">
        <f>_xlfn.DAYS("2025-01-01", Table1[[#This Row],[date]])</f>
        <v>1222</v>
      </c>
    </row>
    <row r="136" spans="1:7" x14ac:dyDescent="0.35">
      <c r="A136">
        <v>577</v>
      </c>
      <c r="B136">
        <v>61</v>
      </c>
      <c r="C136">
        <v>19</v>
      </c>
      <c r="D136">
        <v>1</v>
      </c>
      <c r="E136">
        <v>112408</v>
      </c>
      <c r="F136" s="3" t="s">
        <v>1016</v>
      </c>
      <c r="G136">
        <f>_xlfn.DAYS("2025-01-01", Table1[[#This Row],[date]])</f>
        <v>1244</v>
      </c>
    </row>
    <row r="137" spans="1:7" x14ac:dyDescent="0.35">
      <c r="A137">
        <v>621</v>
      </c>
      <c r="B137">
        <v>61</v>
      </c>
      <c r="C137">
        <v>32</v>
      </c>
      <c r="D137">
        <v>1</v>
      </c>
      <c r="E137">
        <v>144077</v>
      </c>
      <c r="F137" s="3" t="s">
        <v>1234</v>
      </c>
      <c r="G137">
        <f>_xlfn.DAYS("2025-01-01", Table1[[#This Row],[date]])</f>
        <v>1251</v>
      </c>
    </row>
    <row r="138" spans="1:7" x14ac:dyDescent="0.35">
      <c r="A138">
        <v>874</v>
      </c>
      <c r="B138">
        <v>62</v>
      </c>
      <c r="C138">
        <v>45</v>
      </c>
      <c r="D138">
        <v>5</v>
      </c>
      <c r="E138">
        <v>428000</v>
      </c>
      <c r="F138" s="3" t="s">
        <v>1056</v>
      </c>
      <c r="G138">
        <f>_xlfn.DAYS("2025-01-01", Table1[[#This Row],[date]])</f>
        <v>519</v>
      </c>
    </row>
    <row r="139" spans="1:7" x14ac:dyDescent="0.35">
      <c r="A139">
        <v>635</v>
      </c>
      <c r="B139">
        <v>62</v>
      </c>
      <c r="C139">
        <v>26</v>
      </c>
      <c r="D139">
        <v>2</v>
      </c>
      <c r="E139">
        <v>277448</v>
      </c>
      <c r="F139" s="3" t="s">
        <v>1688</v>
      </c>
      <c r="G139">
        <f>_xlfn.DAYS("2025-01-01", Table1[[#This Row],[date]])</f>
        <v>525</v>
      </c>
    </row>
    <row r="140" spans="1:7" x14ac:dyDescent="0.35">
      <c r="A140">
        <v>339</v>
      </c>
      <c r="B140">
        <v>62</v>
      </c>
      <c r="C140">
        <v>33</v>
      </c>
      <c r="D140">
        <v>1</v>
      </c>
      <c r="E140">
        <v>142706</v>
      </c>
      <c r="F140" s="3" t="s">
        <v>791</v>
      </c>
      <c r="G140">
        <f>_xlfn.DAYS("2025-01-01", Table1[[#This Row],[date]])</f>
        <v>1094</v>
      </c>
    </row>
    <row r="141" spans="1:7" x14ac:dyDescent="0.35">
      <c r="A141">
        <v>968</v>
      </c>
      <c r="B141">
        <v>62</v>
      </c>
      <c r="C141">
        <v>26</v>
      </c>
      <c r="D141">
        <v>2</v>
      </c>
      <c r="E141">
        <v>277448</v>
      </c>
      <c r="F141" s="3" t="s">
        <v>609</v>
      </c>
      <c r="G141">
        <f>_xlfn.DAYS("2025-01-01", Table1[[#This Row],[date]])</f>
        <v>1443</v>
      </c>
    </row>
    <row r="142" spans="1:7" x14ac:dyDescent="0.35">
      <c r="A142">
        <v>272</v>
      </c>
      <c r="B142">
        <v>64</v>
      </c>
      <c r="C142">
        <v>11</v>
      </c>
      <c r="D142">
        <v>4</v>
      </c>
      <c r="E142">
        <v>405816</v>
      </c>
      <c r="F142" s="3" t="s">
        <v>62</v>
      </c>
      <c r="G142">
        <f>_xlfn.DAYS("2025-01-01", Table1[[#This Row],[date]])</f>
        <v>527</v>
      </c>
    </row>
    <row r="143" spans="1:7" x14ac:dyDescent="0.35">
      <c r="A143">
        <v>550</v>
      </c>
      <c r="B143">
        <v>67</v>
      </c>
      <c r="C143">
        <v>40</v>
      </c>
      <c r="D143">
        <v>4</v>
      </c>
      <c r="E143">
        <v>103808</v>
      </c>
      <c r="F143" s="3" t="s">
        <v>1455</v>
      </c>
      <c r="G143">
        <f>_xlfn.DAYS("2025-01-01", Table1[[#This Row],[date]])</f>
        <v>164</v>
      </c>
    </row>
    <row r="144" spans="1:7" x14ac:dyDescent="0.35">
      <c r="A144">
        <v>281</v>
      </c>
      <c r="B144">
        <v>68</v>
      </c>
      <c r="C144">
        <v>38</v>
      </c>
      <c r="D144">
        <v>2</v>
      </c>
      <c r="E144">
        <v>242610</v>
      </c>
      <c r="F144" s="3" t="s">
        <v>1508</v>
      </c>
      <c r="G144">
        <f>_xlfn.DAYS("2025-01-01", Table1[[#This Row],[date]])</f>
        <v>398</v>
      </c>
    </row>
    <row r="145" spans="1:7" x14ac:dyDescent="0.35">
      <c r="A145">
        <v>305</v>
      </c>
      <c r="B145">
        <v>68</v>
      </c>
      <c r="C145">
        <v>25</v>
      </c>
      <c r="D145">
        <v>5</v>
      </c>
      <c r="E145">
        <v>473950</v>
      </c>
      <c r="F145" s="3" t="s">
        <v>1523</v>
      </c>
      <c r="G145">
        <f>_xlfn.DAYS("2025-01-01", Table1[[#This Row],[date]])</f>
        <v>600</v>
      </c>
    </row>
    <row r="146" spans="1:7" x14ac:dyDescent="0.35">
      <c r="A146">
        <v>884</v>
      </c>
      <c r="B146">
        <v>68</v>
      </c>
      <c r="C146">
        <v>37</v>
      </c>
      <c r="D146">
        <v>2</v>
      </c>
      <c r="E146">
        <v>271480</v>
      </c>
      <c r="F146" s="3" t="s">
        <v>1144</v>
      </c>
      <c r="G146">
        <f>_xlfn.DAYS("2025-01-01", Table1[[#This Row],[date]])</f>
        <v>1257</v>
      </c>
    </row>
    <row r="147" spans="1:7" x14ac:dyDescent="0.35">
      <c r="A147">
        <v>755</v>
      </c>
      <c r="B147">
        <v>69</v>
      </c>
      <c r="C147">
        <v>30</v>
      </c>
      <c r="D147">
        <v>5</v>
      </c>
      <c r="E147">
        <v>521790</v>
      </c>
      <c r="F147" s="3" t="s">
        <v>552</v>
      </c>
      <c r="G147">
        <f>_xlfn.DAYS("2025-01-01", Table1[[#This Row],[date]])</f>
        <v>416</v>
      </c>
    </row>
    <row r="148" spans="1:7" x14ac:dyDescent="0.35">
      <c r="A148">
        <v>489</v>
      </c>
      <c r="B148">
        <v>69</v>
      </c>
      <c r="C148">
        <v>20</v>
      </c>
      <c r="D148">
        <v>4</v>
      </c>
      <c r="E148">
        <v>592480</v>
      </c>
      <c r="F148" s="3" t="s">
        <v>1623</v>
      </c>
      <c r="G148">
        <f>_xlfn.DAYS("2025-01-01", Table1[[#This Row],[date]])</f>
        <v>804</v>
      </c>
    </row>
    <row r="149" spans="1:7" x14ac:dyDescent="0.35">
      <c r="A149">
        <v>85</v>
      </c>
      <c r="B149">
        <v>69</v>
      </c>
      <c r="C149">
        <v>25</v>
      </c>
      <c r="D149">
        <v>2</v>
      </c>
      <c r="E149">
        <v>189580</v>
      </c>
      <c r="F149" s="3" t="s">
        <v>1386</v>
      </c>
      <c r="G149">
        <f>_xlfn.DAYS("2025-01-01", Table1[[#This Row],[date]])</f>
        <v>939</v>
      </c>
    </row>
    <row r="150" spans="1:7" x14ac:dyDescent="0.35">
      <c r="A150">
        <v>417</v>
      </c>
      <c r="B150">
        <v>70</v>
      </c>
      <c r="C150">
        <v>11</v>
      </c>
      <c r="D150">
        <v>4</v>
      </c>
      <c r="E150">
        <v>405816</v>
      </c>
      <c r="F150" s="3" t="s">
        <v>1580</v>
      </c>
      <c r="G150">
        <f>_xlfn.DAYS("2025-01-01", Table1[[#This Row],[date]])</f>
        <v>152</v>
      </c>
    </row>
    <row r="151" spans="1:7" x14ac:dyDescent="0.35">
      <c r="A151">
        <v>943</v>
      </c>
      <c r="B151">
        <v>70</v>
      </c>
      <c r="C151">
        <v>19</v>
      </c>
      <c r="D151">
        <v>1</v>
      </c>
      <c r="E151">
        <v>112408</v>
      </c>
      <c r="F151" s="3" t="s">
        <v>1822</v>
      </c>
      <c r="G151">
        <f>_xlfn.DAYS("2025-01-01", Table1[[#This Row],[date]])</f>
        <v>157</v>
      </c>
    </row>
    <row r="152" spans="1:7" x14ac:dyDescent="0.35">
      <c r="A152">
        <v>233</v>
      </c>
      <c r="B152">
        <v>70</v>
      </c>
      <c r="C152">
        <v>13</v>
      </c>
      <c r="D152">
        <v>4</v>
      </c>
      <c r="E152">
        <v>289580</v>
      </c>
      <c r="F152" s="3" t="s">
        <v>12</v>
      </c>
      <c r="G152">
        <f>_xlfn.DAYS("2025-01-01", Table1[[#This Row],[date]])</f>
        <v>311</v>
      </c>
    </row>
    <row r="153" spans="1:7" x14ac:dyDescent="0.35">
      <c r="A153">
        <v>169</v>
      </c>
      <c r="B153">
        <v>70</v>
      </c>
      <c r="C153">
        <v>20</v>
      </c>
      <c r="D153">
        <v>1</v>
      </c>
      <c r="E153">
        <v>148120</v>
      </c>
      <c r="F153" s="3" t="s">
        <v>1446</v>
      </c>
      <c r="G153">
        <f>_xlfn.DAYS("2025-01-01", Table1[[#This Row],[date]])</f>
        <v>651</v>
      </c>
    </row>
    <row r="154" spans="1:7" x14ac:dyDescent="0.35">
      <c r="A154">
        <v>287</v>
      </c>
      <c r="B154">
        <v>71</v>
      </c>
      <c r="C154">
        <v>25</v>
      </c>
      <c r="D154">
        <v>2</v>
      </c>
      <c r="E154">
        <v>189580</v>
      </c>
      <c r="F154" s="3" t="s">
        <v>1514</v>
      </c>
      <c r="G154">
        <f>_xlfn.DAYS("2025-01-01", Table1[[#This Row],[date]])</f>
        <v>148</v>
      </c>
    </row>
    <row r="155" spans="1:7" x14ac:dyDescent="0.35">
      <c r="A155">
        <v>1030</v>
      </c>
      <c r="B155">
        <v>71</v>
      </c>
      <c r="C155">
        <v>17</v>
      </c>
      <c r="D155">
        <v>3</v>
      </c>
      <c r="E155">
        <v>176079</v>
      </c>
      <c r="F155" s="3" t="s">
        <v>1856</v>
      </c>
      <c r="G155">
        <f>_xlfn.DAYS("2025-01-01", Table1[[#This Row],[date]])</f>
        <v>269</v>
      </c>
    </row>
    <row r="156" spans="1:7" x14ac:dyDescent="0.35">
      <c r="A156">
        <v>543</v>
      </c>
      <c r="B156">
        <v>71</v>
      </c>
      <c r="C156">
        <v>13</v>
      </c>
      <c r="D156">
        <v>3</v>
      </c>
      <c r="E156">
        <v>217185</v>
      </c>
      <c r="F156" s="3" t="s">
        <v>1648</v>
      </c>
      <c r="G156">
        <f>_xlfn.DAYS("2025-01-01", Table1[[#This Row],[date]])</f>
        <v>623</v>
      </c>
    </row>
    <row r="157" spans="1:7" x14ac:dyDescent="0.35">
      <c r="A157">
        <v>1097</v>
      </c>
      <c r="B157">
        <v>71</v>
      </c>
      <c r="C157">
        <v>38</v>
      </c>
      <c r="D157">
        <v>5</v>
      </c>
      <c r="E157">
        <v>606525</v>
      </c>
      <c r="F157" s="3" t="s">
        <v>1357</v>
      </c>
      <c r="G157">
        <f>_xlfn.DAYS("2025-01-01", Table1[[#This Row],[date]])</f>
        <v>1047</v>
      </c>
    </row>
    <row r="158" spans="1:7" x14ac:dyDescent="0.35">
      <c r="A158">
        <v>110</v>
      </c>
      <c r="B158">
        <v>72</v>
      </c>
      <c r="C158">
        <v>47</v>
      </c>
      <c r="D158">
        <v>5</v>
      </c>
      <c r="E158">
        <v>406005</v>
      </c>
      <c r="F158" s="3" t="s">
        <v>1402</v>
      </c>
      <c r="G158">
        <f>_xlfn.DAYS("2025-01-01", Table1[[#This Row],[date]])</f>
        <v>461</v>
      </c>
    </row>
    <row r="159" spans="1:7" x14ac:dyDescent="0.35">
      <c r="A159">
        <v>71</v>
      </c>
      <c r="B159">
        <v>72</v>
      </c>
      <c r="C159">
        <v>33</v>
      </c>
      <c r="D159">
        <v>3</v>
      </c>
      <c r="E159">
        <v>428118</v>
      </c>
      <c r="F159" s="3" t="s">
        <v>1378</v>
      </c>
      <c r="G159">
        <f>_xlfn.DAYS("2025-01-01", Table1[[#This Row],[date]])</f>
        <v>982</v>
      </c>
    </row>
    <row r="160" spans="1:7" x14ac:dyDescent="0.35">
      <c r="A160">
        <v>259</v>
      </c>
      <c r="B160">
        <v>73</v>
      </c>
      <c r="C160">
        <v>37</v>
      </c>
      <c r="D160">
        <v>3</v>
      </c>
      <c r="E160">
        <v>407220</v>
      </c>
      <c r="F160" s="3" t="s">
        <v>731</v>
      </c>
      <c r="G160">
        <f>_xlfn.DAYS("2025-01-01", Table1[[#This Row],[date]])</f>
        <v>176</v>
      </c>
    </row>
    <row r="161" spans="1:7" x14ac:dyDescent="0.35">
      <c r="A161">
        <v>426</v>
      </c>
      <c r="B161">
        <v>73</v>
      </c>
      <c r="C161">
        <v>22</v>
      </c>
      <c r="D161">
        <v>1</v>
      </c>
      <c r="E161">
        <v>65960</v>
      </c>
      <c r="F161" s="3" t="s">
        <v>1068</v>
      </c>
      <c r="G161">
        <f>_xlfn.DAYS("2025-01-01", Table1[[#This Row],[date]])</f>
        <v>974</v>
      </c>
    </row>
    <row r="162" spans="1:7" x14ac:dyDescent="0.35">
      <c r="A162">
        <v>723</v>
      </c>
      <c r="B162">
        <v>73</v>
      </c>
      <c r="C162">
        <v>8</v>
      </c>
      <c r="D162">
        <v>1</v>
      </c>
      <c r="E162">
        <v>70024</v>
      </c>
      <c r="F162" s="3" t="s">
        <v>1434</v>
      </c>
      <c r="G162">
        <f>_xlfn.DAYS("2025-01-01", Table1[[#This Row],[date]])</f>
        <v>1451</v>
      </c>
    </row>
    <row r="163" spans="1:7" x14ac:dyDescent="0.35">
      <c r="A163">
        <v>663</v>
      </c>
      <c r="B163">
        <v>75</v>
      </c>
      <c r="C163">
        <v>4</v>
      </c>
      <c r="D163">
        <v>3</v>
      </c>
      <c r="E163">
        <v>114246</v>
      </c>
      <c r="F163" s="3" t="s">
        <v>1702</v>
      </c>
      <c r="G163">
        <f>_xlfn.DAYS("2025-01-01", Table1[[#This Row],[date]])</f>
        <v>1044</v>
      </c>
    </row>
    <row r="164" spans="1:7" x14ac:dyDescent="0.35">
      <c r="A164">
        <v>468</v>
      </c>
      <c r="B164">
        <v>76</v>
      </c>
      <c r="C164">
        <v>8</v>
      </c>
      <c r="D164">
        <v>4</v>
      </c>
      <c r="E164">
        <v>280096</v>
      </c>
      <c r="F164" s="3" t="s">
        <v>495</v>
      </c>
      <c r="G164">
        <f>_xlfn.DAYS("2025-01-01", Table1[[#This Row],[date]])</f>
        <v>1107</v>
      </c>
    </row>
    <row r="165" spans="1:7" x14ac:dyDescent="0.35">
      <c r="A165">
        <v>477</v>
      </c>
      <c r="B165">
        <v>77</v>
      </c>
      <c r="C165">
        <v>10</v>
      </c>
      <c r="D165">
        <v>5</v>
      </c>
      <c r="E165">
        <v>124575</v>
      </c>
      <c r="F165" s="3" t="s">
        <v>1615</v>
      </c>
      <c r="G165">
        <f>_xlfn.DAYS("2025-01-01", Table1[[#This Row],[date]])</f>
        <v>257</v>
      </c>
    </row>
    <row r="166" spans="1:7" x14ac:dyDescent="0.35">
      <c r="A166">
        <v>80</v>
      </c>
      <c r="B166">
        <v>77</v>
      </c>
      <c r="C166">
        <v>20</v>
      </c>
      <c r="D166">
        <v>4</v>
      </c>
      <c r="E166">
        <v>592480</v>
      </c>
      <c r="F166" s="3" t="s">
        <v>995</v>
      </c>
      <c r="G166">
        <f>_xlfn.DAYS("2025-01-01", Table1[[#This Row],[date]])</f>
        <v>1085</v>
      </c>
    </row>
    <row r="167" spans="1:7" x14ac:dyDescent="0.35">
      <c r="A167">
        <v>585</v>
      </c>
      <c r="B167">
        <v>77</v>
      </c>
      <c r="C167">
        <v>6</v>
      </c>
      <c r="D167">
        <v>5</v>
      </c>
      <c r="E167">
        <v>817675</v>
      </c>
      <c r="F167" s="3" t="s">
        <v>1667</v>
      </c>
      <c r="G167">
        <f>_xlfn.DAYS("2025-01-01", Table1[[#This Row],[date]])</f>
        <v>1308</v>
      </c>
    </row>
    <row r="168" spans="1:7" x14ac:dyDescent="0.35">
      <c r="A168">
        <v>523</v>
      </c>
      <c r="B168">
        <v>77</v>
      </c>
      <c r="C168">
        <v>34</v>
      </c>
      <c r="D168">
        <v>2</v>
      </c>
      <c r="E168">
        <v>173230</v>
      </c>
      <c r="F168" s="3" t="s">
        <v>1641</v>
      </c>
      <c r="G168">
        <f>_xlfn.DAYS("2025-01-01", Table1[[#This Row],[date]])</f>
        <v>1345</v>
      </c>
    </row>
    <row r="169" spans="1:7" x14ac:dyDescent="0.35">
      <c r="A169">
        <v>950</v>
      </c>
      <c r="B169">
        <v>78</v>
      </c>
      <c r="C169">
        <v>1</v>
      </c>
      <c r="D169">
        <v>4</v>
      </c>
      <c r="E169">
        <v>128176</v>
      </c>
      <c r="F169" s="3" t="s">
        <v>215</v>
      </c>
      <c r="G169">
        <f>_xlfn.DAYS("2025-01-01", Table1[[#This Row],[date]])</f>
        <v>1017</v>
      </c>
    </row>
    <row r="170" spans="1:7" x14ac:dyDescent="0.35">
      <c r="A170">
        <v>347</v>
      </c>
      <c r="B170">
        <v>78</v>
      </c>
      <c r="C170">
        <v>1</v>
      </c>
      <c r="D170">
        <v>4</v>
      </c>
      <c r="E170">
        <v>128176</v>
      </c>
      <c r="F170" s="3" t="s">
        <v>1542</v>
      </c>
      <c r="G170">
        <f>_xlfn.DAYS("2025-01-01", Table1[[#This Row],[date]])</f>
        <v>1413</v>
      </c>
    </row>
    <row r="171" spans="1:7" x14ac:dyDescent="0.35">
      <c r="A171">
        <v>184</v>
      </c>
      <c r="B171">
        <v>79</v>
      </c>
      <c r="C171">
        <v>46</v>
      </c>
      <c r="D171">
        <v>4</v>
      </c>
      <c r="E171">
        <v>622272</v>
      </c>
      <c r="F171" s="3" t="s">
        <v>1457</v>
      </c>
      <c r="G171">
        <f>_xlfn.DAYS("2025-01-01", Table1[[#This Row],[date]])</f>
        <v>689</v>
      </c>
    </row>
    <row r="172" spans="1:7" x14ac:dyDescent="0.35">
      <c r="A172">
        <v>36</v>
      </c>
      <c r="B172">
        <v>79</v>
      </c>
      <c r="C172">
        <v>30</v>
      </c>
      <c r="D172">
        <v>5</v>
      </c>
      <c r="E172">
        <v>521790</v>
      </c>
      <c r="F172" s="3" t="s">
        <v>621</v>
      </c>
      <c r="G172">
        <f>_xlfn.DAYS("2025-01-01", Table1[[#This Row],[date]])</f>
        <v>696</v>
      </c>
    </row>
    <row r="173" spans="1:7" x14ac:dyDescent="0.35">
      <c r="A173">
        <v>739</v>
      </c>
      <c r="B173">
        <v>79</v>
      </c>
      <c r="C173">
        <v>37</v>
      </c>
      <c r="D173">
        <v>5</v>
      </c>
      <c r="E173">
        <v>678700</v>
      </c>
      <c r="F173" s="3" t="s">
        <v>1738</v>
      </c>
      <c r="G173">
        <f>_xlfn.DAYS("2025-01-01", Table1[[#This Row],[date]])</f>
        <v>715</v>
      </c>
    </row>
    <row r="174" spans="1:7" x14ac:dyDescent="0.35">
      <c r="A174">
        <v>152</v>
      </c>
      <c r="B174">
        <v>79</v>
      </c>
      <c r="C174">
        <v>48</v>
      </c>
      <c r="D174">
        <v>4</v>
      </c>
      <c r="E174">
        <v>217228</v>
      </c>
      <c r="F174" s="3" t="s">
        <v>1433</v>
      </c>
      <c r="G174">
        <f>_xlfn.DAYS("2025-01-01", Table1[[#This Row],[date]])</f>
        <v>813</v>
      </c>
    </row>
    <row r="175" spans="1:7" x14ac:dyDescent="0.35">
      <c r="A175">
        <v>313</v>
      </c>
      <c r="B175">
        <v>79</v>
      </c>
      <c r="C175">
        <v>18</v>
      </c>
      <c r="D175">
        <v>1</v>
      </c>
      <c r="E175">
        <v>78232</v>
      </c>
      <c r="F175" s="3" t="s">
        <v>116</v>
      </c>
      <c r="G175">
        <f>_xlfn.DAYS("2025-01-01", Table1[[#This Row],[date]])</f>
        <v>827</v>
      </c>
    </row>
    <row r="176" spans="1:7" x14ac:dyDescent="0.35">
      <c r="A176">
        <v>682</v>
      </c>
      <c r="B176">
        <v>79</v>
      </c>
      <c r="C176">
        <v>21</v>
      </c>
      <c r="D176">
        <v>5</v>
      </c>
      <c r="E176">
        <v>572815</v>
      </c>
      <c r="F176" s="3" t="s">
        <v>1712</v>
      </c>
      <c r="G176">
        <f>_xlfn.DAYS("2025-01-01", Table1[[#This Row],[date]])</f>
        <v>1357</v>
      </c>
    </row>
    <row r="177" spans="1:7" x14ac:dyDescent="0.35">
      <c r="A177">
        <v>363</v>
      </c>
      <c r="B177">
        <v>80</v>
      </c>
      <c r="C177">
        <v>7</v>
      </c>
      <c r="D177">
        <v>2</v>
      </c>
      <c r="E177">
        <v>220012</v>
      </c>
      <c r="F177" s="3" t="s">
        <v>1081</v>
      </c>
      <c r="G177">
        <f>_xlfn.DAYS("2025-01-01", Table1[[#This Row],[date]])</f>
        <v>541</v>
      </c>
    </row>
    <row r="178" spans="1:7" x14ac:dyDescent="0.35">
      <c r="A178">
        <v>970</v>
      </c>
      <c r="B178">
        <v>80</v>
      </c>
      <c r="C178">
        <v>24</v>
      </c>
      <c r="D178">
        <v>1</v>
      </c>
      <c r="E178">
        <v>160311</v>
      </c>
      <c r="F178" s="3" t="s">
        <v>1833</v>
      </c>
      <c r="G178">
        <f>_xlfn.DAYS("2025-01-01", Table1[[#This Row],[date]])</f>
        <v>952</v>
      </c>
    </row>
    <row r="179" spans="1:7" x14ac:dyDescent="0.35">
      <c r="A179">
        <v>1064</v>
      </c>
      <c r="B179">
        <v>80</v>
      </c>
      <c r="C179">
        <v>47</v>
      </c>
      <c r="D179">
        <v>1</v>
      </c>
      <c r="E179">
        <v>81201</v>
      </c>
      <c r="F179" s="3" t="s">
        <v>1870</v>
      </c>
      <c r="G179">
        <f>_xlfn.DAYS("2025-01-01", Table1[[#This Row],[date]])</f>
        <v>1231</v>
      </c>
    </row>
    <row r="180" spans="1:7" x14ac:dyDescent="0.35">
      <c r="A180">
        <v>864</v>
      </c>
      <c r="B180">
        <v>80</v>
      </c>
      <c r="C180">
        <v>7</v>
      </c>
      <c r="D180">
        <v>1</v>
      </c>
      <c r="E180">
        <v>110006</v>
      </c>
      <c r="F180" s="3" t="s">
        <v>1425</v>
      </c>
      <c r="G180">
        <f>_xlfn.DAYS("2025-01-01", Table1[[#This Row],[date]])</f>
        <v>1301</v>
      </c>
    </row>
    <row r="181" spans="1:7" x14ac:dyDescent="0.35">
      <c r="A181">
        <v>971</v>
      </c>
      <c r="B181">
        <v>81</v>
      </c>
      <c r="C181">
        <v>32</v>
      </c>
      <c r="D181">
        <v>1</v>
      </c>
      <c r="E181">
        <v>144077</v>
      </c>
      <c r="F181" s="3" t="s">
        <v>1619</v>
      </c>
      <c r="G181">
        <f>_xlfn.DAYS("2025-01-01", Table1[[#This Row],[date]])</f>
        <v>195</v>
      </c>
    </row>
    <row r="182" spans="1:7" x14ac:dyDescent="0.35">
      <c r="A182">
        <v>330</v>
      </c>
      <c r="B182">
        <v>81</v>
      </c>
      <c r="C182">
        <v>17</v>
      </c>
      <c r="D182">
        <v>1</v>
      </c>
      <c r="E182">
        <v>58693</v>
      </c>
      <c r="F182" s="3" t="s">
        <v>517</v>
      </c>
      <c r="G182">
        <f>_xlfn.DAYS("2025-01-01", Table1[[#This Row],[date]])</f>
        <v>286</v>
      </c>
    </row>
    <row r="183" spans="1:7" x14ac:dyDescent="0.35">
      <c r="A183">
        <v>444</v>
      </c>
      <c r="B183">
        <v>81</v>
      </c>
      <c r="C183">
        <v>4</v>
      </c>
      <c r="D183">
        <v>1</v>
      </c>
      <c r="E183">
        <v>38082</v>
      </c>
      <c r="F183" s="3" t="s">
        <v>1592</v>
      </c>
      <c r="G183">
        <f>_xlfn.DAYS("2025-01-01", Table1[[#This Row],[date]])</f>
        <v>783</v>
      </c>
    </row>
    <row r="184" spans="1:7" x14ac:dyDescent="0.35">
      <c r="A184">
        <v>719</v>
      </c>
      <c r="B184">
        <v>81</v>
      </c>
      <c r="C184">
        <v>35</v>
      </c>
      <c r="D184">
        <v>2</v>
      </c>
      <c r="E184">
        <v>112478</v>
      </c>
      <c r="F184" s="3" t="s">
        <v>1730</v>
      </c>
      <c r="G184">
        <f>_xlfn.DAYS("2025-01-01", Table1[[#This Row],[date]])</f>
        <v>1182</v>
      </c>
    </row>
    <row r="185" spans="1:7" x14ac:dyDescent="0.35">
      <c r="A185">
        <v>777</v>
      </c>
      <c r="B185">
        <v>81</v>
      </c>
      <c r="C185">
        <v>24</v>
      </c>
      <c r="D185">
        <v>5</v>
      </c>
      <c r="E185">
        <v>801555</v>
      </c>
      <c r="F185" s="3" t="s">
        <v>1728</v>
      </c>
      <c r="G185">
        <f>_xlfn.DAYS("2025-01-01", Table1[[#This Row],[date]])</f>
        <v>1219</v>
      </c>
    </row>
    <row r="186" spans="1:7" x14ac:dyDescent="0.35">
      <c r="A186">
        <v>728</v>
      </c>
      <c r="B186">
        <v>83</v>
      </c>
      <c r="C186">
        <v>12</v>
      </c>
      <c r="D186">
        <v>2</v>
      </c>
      <c r="E186">
        <v>117454</v>
      </c>
      <c r="F186" s="3" t="s">
        <v>1733</v>
      </c>
      <c r="G186">
        <f>_xlfn.DAYS("2025-01-01", Table1[[#This Row],[date]])</f>
        <v>198</v>
      </c>
    </row>
    <row r="187" spans="1:7" x14ac:dyDescent="0.35">
      <c r="A187">
        <v>440</v>
      </c>
      <c r="B187">
        <v>83</v>
      </c>
      <c r="C187">
        <v>47</v>
      </c>
      <c r="D187">
        <v>1</v>
      </c>
      <c r="E187">
        <v>81201</v>
      </c>
      <c r="F187" s="3" t="s">
        <v>1501</v>
      </c>
      <c r="G187">
        <f>_xlfn.DAYS("2025-01-01", Table1[[#This Row],[date]])</f>
        <v>341</v>
      </c>
    </row>
    <row r="188" spans="1:7" x14ac:dyDescent="0.35">
      <c r="A188">
        <v>581</v>
      </c>
      <c r="B188">
        <v>83</v>
      </c>
      <c r="C188">
        <v>3</v>
      </c>
      <c r="D188">
        <v>5</v>
      </c>
      <c r="E188">
        <v>443935</v>
      </c>
      <c r="F188" s="3" t="s">
        <v>1534</v>
      </c>
      <c r="G188">
        <f>_xlfn.DAYS("2025-01-01", Table1[[#This Row],[date]])</f>
        <v>445</v>
      </c>
    </row>
    <row r="189" spans="1:7" x14ac:dyDescent="0.35">
      <c r="A189">
        <v>825</v>
      </c>
      <c r="B189">
        <v>83</v>
      </c>
      <c r="C189">
        <v>25</v>
      </c>
      <c r="D189">
        <v>1</v>
      </c>
      <c r="E189">
        <v>94790</v>
      </c>
      <c r="F189" s="3" t="s">
        <v>1600</v>
      </c>
      <c r="G189">
        <f>_xlfn.DAYS("2025-01-01", Table1[[#This Row],[date]])</f>
        <v>1275</v>
      </c>
    </row>
    <row r="190" spans="1:7" x14ac:dyDescent="0.35">
      <c r="A190">
        <v>783</v>
      </c>
      <c r="B190">
        <v>83</v>
      </c>
      <c r="C190">
        <v>9</v>
      </c>
      <c r="D190">
        <v>5</v>
      </c>
      <c r="E190">
        <v>202795</v>
      </c>
      <c r="F190" s="3" t="s">
        <v>431</v>
      </c>
      <c r="G190">
        <f>_xlfn.DAYS("2025-01-01", Table1[[#This Row],[date]])</f>
        <v>1381</v>
      </c>
    </row>
    <row r="191" spans="1:7" x14ac:dyDescent="0.35">
      <c r="A191">
        <v>19</v>
      </c>
      <c r="B191">
        <v>84</v>
      </c>
      <c r="C191">
        <v>47</v>
      </c>
      <c r="D191">
        <v>4</v>
      </c>
      <c r="E191">
        <v>324804</v>
      </c>
      <c r="F191" s="3" t="s">
        <v>1341</v>
      </c>
      <c r="G191">
        <f>_xlfn.DAYS("2025-01-01", Table1[[#This Row],[date]])</f>
        <v>134</v>
      </c>
    </row>
    <row r="192" spans="1:7" x14ac:dyDescent="0.35">
      <c r="A192">
        <v>322</v>
      </c>
      <c r="B192">
        <v>84</v>
      </c>
      <c r="C192">
        <v>32</v>
      </c>
      <c r="D192">
        <v>3</v>
      </c>
      <c r="E192">
        <v>432231</v>
      </c>
      <c r="F192" s="3" t="s">
        <v>1531</v>
      </c>
      <c r="G192">
        <f>_xlfn.DAYS("2025-01-01", Table1[[#This Row],[date]])</f>
        <v>390</v>
      </c>
    </row>
    <row r="193" spans="1:7" x14ac:dyDescent="0.35">
      <c r="A193">
        <v>563</v>
      </c>
      <c r="B193">
        <v>85</v>
      </c>
      <c r="C193">
        <v>26</v>
      </c>
      <c r="D193">
        <v>1</v>
      </c>
      <c r="E193">
        <v>138724</v>
      </c>
      <c r="F193" s="3" t="s">
        <v>1429</v>
      </c>
      <c r="G193">
        <f>_xlfn.DAYS("2025-01-01", Table1[[#This Row],[date]])</f>
        <v>994</v>
      </c>
    </row>
    <row r="194" spans="1:7" x14ac:dyDescent="0.35">
      <c r="A194">
        <v>290</v>
      </c>
      <c r="B194">
        <v>85</v>
      </c>
      <c r="C194">
        <v>29</v>
      </c>
      <c r="D194">
        <v>3</v>
      </c>
      <c r="E194">
        <v>326358</v>
      </c>
      <c r="F194" s="3" t="s">
        <v>1517</v>
      </c>
      <c r="G194">
        <f>_xlfn.DAYS("2025-01-01", Table1[[#This Row],[date]])</f>
        <v>1025</v>
      </c>
    </row>
    <row r="195" spans="1:7" x14ac:dyDescent="0.35">
      <c r="A195">
        <v>785</v>
      </c>
      <c r="B195">
        <v>86</v>
      </c>
      <c r="C195">
        <v>17</v>
      </c>
      <c r="D195">
        <v>2</v>
      </c>
      <c r="E195">
        <v>117386</v>
      </c>
      <c r="F195" s="3" t="s">
        <v>1758</v>
      </c>
      <c r="G195">
        <f>_xlfn.DAYS("2025-01-01", Table1[[#This Row],[date]])</f>
        <v>403</v>
      </c>
    </row>
    <row r="196" spans="1:7" x14ac:dyDescent="0.35">
      <c r="A196">
        <v>165</v>
      </c>
      <c r="B196">
        <v>86</v>
      </c>
      <c r="C196">
        <v>28</v>
      </c>
      <c r="D196">
        <v>3</v>
      </c>
      <c r="E196">
        <v>273351</v>
      </c>
      <c r="F196" s="3" t="s">
        <v>1443</v>
      </c>
      <c r="G196">
        <f>_xlfn.DAYS("2025-01-01", Table1[[#This Row],[date]])</f>
        <v>599</v>
      </c>
    </row>
    <row r="197" spans="1:7" x14ac:dyDescent="0.35">
      <c r="A197">
        <v>469</v>
      </c>
      <c r="B197">
        <v>86</v>
      </c>
      <c r="C197">
        <v>14</v>
      </c>
      <c r="D197">
        <v>2</v>
      </c>
      <c r="E197">
        <v>324884</v>
      </c>
      <c r="F197" s="3" t="s">
        <v>1610</v>
      </c>
      <c r="G197">
        <f>_xlfn.DAYS("2025-01-01", Table1[[#This Row],[date]])</f>
        <v>1203</v>
      </c>
    </row>
    <row r="198" spans="1:7" x14ac:dyDescent="0.35">
      <c r="A198">
        <v>913</v>
      </c>
      <c r="B198">
        <v>86</v>
      </c>
      <c r="C198">
        <v>26</v>
      </c>
      <c r="D198">
        <v>1</v>
      </c>
      <c r="E198">
        <v>138724</v>
      </c>
      <c r="F198" s="3" t="s">
        <v>1418</v>
      </c>
      <c r="G198">
        <f>_xlfn.DAYS("2025-01-01", Table1[[#This Row],[date]])</f>
        <v>1266</v>
      </c>
    </row>
    <row r="199" spans="1:7" x14ac:dyDescent="0.35">
      <c r="A199">
        <v>566</v>
      </c>
      <c r="B199">
        <v>87</v>
      </c>
      <c r="C199">
        <v>8</v>
      </c>
      <c r="D199">
        <v>3</v>
      </c>
      <c r="E199">
        <v>210072</v>
      </c>
      <c r="F199" s="3" t="s">
        <v>858</v>
      </c>
      <c r="G199">
        <f>_xlfn.DAYS("2025-01-01", Table1[[#This Row],[date]])</f>
        <v>129</v>
      </c>
    </row>
    <row r="200" spans="1:7" x14ac:dyDescent="0.35">
      <c r="A200">
        <v>239</v>
      </c>
      <c r="B200">
        <v>87</v>
      </c>
      <c r="C200">
        <v>30</v>
      </c>
      <c r="D200">
        <v>5</v>
      </c>
      <c r="E200">
        <v>521790</v>
      </c>
      <c r="F200" s="3" t="s">
        <v>1339</v>
      </c>
      <c r="G200">
        <f>_xlfn.DAYS("2025-01-01", Table1[[#This Row],[date]])</f>
        <v>447</v>
      </c>
    </row>
    <row r="201" spans="1:7" x14ac:dyDescent="0.35">
      <c r="A201">
        <v>1061</v>
      </c>
      <c r="B201">
        <v>87</v>
      </c>
      <c r="C201">
        <v>23</v>
      </c>
      <c r="D201">
        <v>5</v>
      </c>
      <c r="E201">
        <v>782365</v>
      </c>
      <c r="F201" s="3" t="s">
        <v>1868</v>
      </c>
      <c r="G201">
        <f>_xlfn.DAYS("2025-01-01", Table1[[#This Row],[date]])</f>
        <v>556</v>
      </c>
    </row>
    <row r="202" spans="1:7" x14ac:dyDescent="0.35">
      <c r="A202">
        <v>836</v>
      </c>
      <c r="B202">
        <v>87</v>
      </c>
      <c r="C202">
        <v>44</v>
      </c>
      <c r="D202">
        <v>1</v>
      </c>
      <c r="E202">
        <v>138098</v>
      </c>
      <c r="F202" s="3" t="s">
        <v>1782</v>
      </c>
      <c r="G202">
        <f>_xlfn.DAYS("2025-01-01", Table1[[#This Row],[date]])</f>
        <v>725</v>
      </c>
    </row>
    <row r="203" spans="1:7" x14ac:dyDescent="0.35">
      <c r="A203">
        <v>163</v>
      </c>
      <c r="B203">
        <v>87</v>
      </c>
      <c r="C203">
        <v>9</v>
      </c>
      <c r="D203">
        <v>3</v>
      </c>
      <c r="E203">
        <v>121677</v>
      </c>
      <c r="F203" s="3" t="s">
        <v>1442</v>
      </c>
      <c r="G203">
        <f>_xlfn.DAYS("2025-01-01", Table1[[#This Row],[date]])</f>
        <v>845</v>
      </c>
    </row>
    <row r="204" spans="1:7" x14ac:dyDescent="0.35">
      <c r="A204">
        <v>109</v>
      </c>
      <c r="B204">
        <v>87</v>
      </c>
      <c r="C204">
        <v>47</v>
      </c>
      <c r="D204">
        <v>3</v>
      </c>
      <c r="E204">
        <v>243603</v>
      </c>
      <c r="F204" s="3" t="s">
        <v>592</v>
      </c>
      <c r="G204">
        <f>_xlfn.DAYS("2025-01-01", Table1[[#This Row],[date]])</f>
        <v>1115</v>
      </c>
    </row>
    <row r="205" spans="1:7" x14ac:dyDescent="0.35">
      <c r="A205">
        <v>453</v>
      </c>
      <c r="B205">
        <v>88</v>
      </c>
      <c r="C205">
        <v>41</v>
      </c>
      <c r="D205">
        <v>3</v>
      </c>
      <c r="E205">
        <v>112698</v>
      </c>
      <c r="F205" s="3" t="s">
        <v>1598</v>
      </c>
      <c r="G205">
        <f>_xlfn.DAYS("2025-01-01", Table1[[#This Row],[date]])</f>
        <v>1294</v>
      </c>
    </row>
    <row r="206" spans="1:7" x14ac:dyDescent="0.35">
      <c r="A206">
        <v>222</v>
      </c>
      <c r="B206">
        <v>89</v>
      </c>
      <c r="C206">
        <v>44</v>
      </c>
      <c r="D206">
        <v>3</v>
      </c>
      <c r="E206">
        <v>414294</v>
      </c>
      <c r="F206" s="3" t="s">
        <v>1350</v>
      </c>
      <c r="G206">
        <f>_xlfn.DAYS("2025-01-01", Table1[[#This Row],[date]])</f>
        <v>203</v>
      </c>
    </row>
    <row r="207" spans="1:7" x14ac:dyDescent="0.35">
      <c r="A207">
        <v>677</v>
      </c>
      <c r="B207">
        <v>89</v>
      </c>
      <c r="C207">
        <v>48</v>
      </c>
      <c r="D207">
        <v>5</v>
      </c>
      <c r="E207">
        <v>271535</v>
      </c>
      <c r="F207" s="3" t="s">
        <v>1530</v>
      </c>
      <c r="G207">
        <f>_xlfn.DAYS("2025-01-01", Table1[[#This Row],[date]])</f>
        <v>1217</v>
      </c>
    </row>
    <row r="208" spans="1:7" x14ac:dyDescent="0.35">
      <c r="A208">
        <v>644</v>
      </c>
      <c r="B208">
        <v>89</v>
      </c>
      <c r="C208">
        <v>47</v>
      </c>
      <c r="D208">
        <v>2</v>
      </c>
      <c r="E208">
        <v>162402</v>
      </c>
      <c r="F208" s="3" t="s">
        <v>1692</v>
      </c>
      <c r="G208">
        <f>_xlfn.DAYS("2025-01-01", Table1[[#This Row],[date]])</f>
        <v>1249</v>
      </c>
    </row>
    <row r="209" spans="1:7" x14ac:dyDescent="0.35">
      <c r="A209">
        <v>497</v>
      </c>
      <c r="B209">
        <v>89</v>
      </c>
      <c r="C209">
        <v>13</v>
      </c>
      <c r="D209">
        <v>2</v>
      </c>
      <c r="E209">
        <v>144790</v>
      </c>
      <c r="F209" s="3" t="s">
        <v>270</v>
      </c>
      <c r="G209">
        <f>_xlfn.DAYS("2025-01-01", Table1[[#This Row],[date]])</f>
        <v>1343</v>
      </c>
    </row>
    <row r="210" spans="1:7" x14ac:dyDescent="0.35">
      <c r="A210">
        <v>208</v>
      </c>
      <c r="B210">
        <v>90</v>
      </c>
      <c r="C210">
        <v>36</v>
      </c>
      <c r="D210">
        <v>2</v>
      </c>
      <c r="E210">
        <v>320670</v>
      </c>
      <c r="F210" s="3" t="s">
        <v>86</v>
      </c>
      <c r="G210">
        <f>_xlfn.DAYS("2025-01-01", Table1[[#This Row],[date]])</f>
        <v>784</v>
      </c>
    </row>
    <row r="211" spans="1:7" x14ac:dyDescent="0.35">
      <c r="A211">
        <v>407</v>
      </c>
      <c r="B211">
        <v>90</v>
      </c>
      <c r="C211">
        <v>32</v>
      </c>
      <c r="D211">
        <v>1</v>
      </c>
      <c r="E211">
        <v>144077</v>
      </c>
      <c r="F211" s="3" t="s">
        <v>1577</v>
      </c>
      <c r="G211">
        <f>_xlfn.DAYS("2025-01-01", Table1[[#This Row],[date]])</f>
        <v>1277</v>
      </c>
    </row>
    <row r="212" spans="1:7" x14ac:dyDescent="0.35">
      <c r="A212">
        <v>422</v>
      </c>
      <c r="B212">
        <v>91</v>
      </c>
      <c r="C212">
        <v>47</v>
      </c>
      <c r="D212">
        <v>1</v>
      </c>
      <c r="E212">
        <v>81201</v>
      </c>
      <c r="F212" s="3" t="s">
        <v>218</v>
      </c>
      <c r="G212">
        <f>_xlfn.DAYS("2025-01-01", Table1[[#This Row],[date]])</f>
        <v>288</v>
      </c>
    </row>
    <row r="213" spans="1:7" x14ac:dyDescent="0.35">
      <c r="A213">
        <v>503</v>
      </c>
      <c r="B213">
        <v>91</v>
      </c>
      <c r="C213">
        <v>31</v>
      </c>
      <c r="D213">
        <v>5</v>
      </c>
      <c r="E213">
        <v>412265</v>
      </c>
      <c r="F213" s="3" t="s">
        <v>1632</v>
      </c>
      <c r="G213">
        <f>_xlfn.DAYS("2025-01-01", Table1[[#This Row],[date]])</f>
        <v>332</v>
      </c>
    </row>
    <row r="214" spans="1:7" x14ac:dyDescent="0.35">
      <c r="A214">
        <v>402</v>
      </c>
      <c r="B214">
        <v>91</v>
      </c>
      <c r="C214">
        <v>16</v>
      </c>
      <c r="D214">
        <v>5</v>
      </c>
      <c r="E214">
        <v>224760</v>
      </c>
      <c r="F214" s="3" t="s">
        <v>1551</v>
      </c>
      <c r="G214">
        <f>_xlfn.DAYS("2025-01-01", Table1[[#This Row],[date]])</f>
        <v>810</v>
      </c>
    </row>
    <row r="215" spans="1:7" x14ac:dyDescent="0.35">
      <c r="A215">
        <v>335</v>
      </c>
      <c r="B215">
        <v>92</v>
      </c>
      <c r="C215">
        <v>3</v>
      </c>
      <c r="D215">
        <v>5</v>
      </c>
      <c r="E215">
        <v>443935</v>
      </c>
      <c r="F215" s="3" t="s">
        <v>56</v>
      </c>
      <c r="G215">
        <f>_xlfn.DAYS("2025-01-01", Table1[[#This Row],[date]])</f>
        <v>119</v>
      </c>
    </row>
    <row r="216" spans="1:7" x14ac:dyDescent="0.35">
      <c r="A216">
        <v>395</v>
      </c>
      <c r="B216">
        <v>93</v>
      </c>
      <c r="C216">
        <v>2</v>
      </c>
      <c r="D216">
        <v>3</v>
      </c>
      <c r="E216">
        <v>415830</v>
      </c>
      <c r="F216" s="3" t="s">
        <v>1572</v>
      </c>
      <c r="G216">
        <f>_xlfn.DAYS("2025-01-01", Table1[[#This Row],[date]])</f>
        <v>239</v>
      </c>
    </row>
    <row r="217" spans="1:7" x14ac:dyDescent="0.35">
      <c r="A217">
        <v>730</v>
      </c>
      <c r="B217">
        <v>93</v>
      </c>
      <c r="C217">
        <v>43</v>
      </c>
      <c r="D217">
        <v>5</v>
      </c>
      <c r="E217">
        <v>486065</v>
      </c>
      <c r="F217" s="3" t="s">
        <v>1595</v>
      </c>
      <c r="G217">
        <f>_xlfn.DAYS("2025-01-01", Table1[[#This Row],[date]])</f>
        <v>1350</v>
      </c>
    </row>
    <row r="218" spans="1:7" x14ac:dyDescent="0.35">
      <c r="A218">
        <v>225</v>
      </c>
      <c r="B218">
        <v>94</v>
      </c>
      <c r="C218">
        <v>24</v>
      </c>
      <c r="D218">
        <v>2</v>
      </c>
      <c r="E218">
        <v>320622</v>
      </c>
      <c r="F218" s="3" t="s">
        <v>1479</v>
      </c>
      <c r="G218">
        <f>_xlfn.DAYS("2025-01-01", Table1[[#This Row],[date]])</f>
        <v>415</v>
      </c>
    </row>
    <row r="219" spans="1:7" x14ac:dyDescent="0.35">
      <c r="A219">
        <v>869</v>
      </c>
      <c r="B219">
        <v>94</v>
      </c>
      <c r="C219">
        <v>33</v>
      </c>
      <c r="D219">
        <v>3</v>
      </c>
      <c r="E219">
        <v>428118</v>
      </c>
      <c r="F219" s="3" t="s">
        <v>1599</v>
      </c>
      <c r="G219">
        <f>_xlfn.DAYS("2025-01-01", Table1[[#This Row],[date]])</f>
        <v>647</v>
      </c>
    </row>
    <row r="220" spans="1:7" x14ac:dyDescent="0.35">
      <c r="A220">
        <v>1106</v>
      </c>
      <c r="B220">
        <v>95</v>
      </c>
      <c r="C220">
        <v>2</v>
      </c>
      <c r="D220">
        <v>5</v>
      </c>
      <c r="E220">
        <v>693050</v>
      </c>
      <c r="F220" s="3" t="s">
        <v>1733</v>
      </c>
      <c r="G220">
        <f>_xlfn.DAYS("2025-01-01", Table1[[#This Row],[date]])</f>
        <v>198</v>
      </c>
    </row>
    <row r="221" spans="1:7" x14ac:dyDescent="0.35">
      <c r="A221">
        <v>111</v>
      </c>
      <c r="B221">
        <v>95</v>
      </c>
      <c r="C221">
        <v>35</v>
      </c>
      <c r="D221">
        <v>1</v>
      </c>
      <c r="E221">
        <v>56239</v>
      </c>
      <c r="F221" s="3" t="s">
        <v>989</v>
      </c>
      <c r="G221">
        <f>_xlfn.DAYS("2025-01-01", Table1[[#This Row],[date]])</f>
        <v>388</v>
      </c>
    </row>
    <row r="222" spans="1:7" x14ac:dyDescent="0.35">
      <c r="A222">
        <v>911</v>
      </c>
      <c r="B222">
        <v>95</v>
      </c>
      <c r="C222">
        <v>2</v>
      </c>
      <c r="D222">
        <v>2</v>
      </c>
      <c r="E222">
        <v>277220</v>
      </c>
      <c r="F222" s="3" t="s">
        <v>1810</v>
      </c>
      <c r="G222">
        <f>_xlfn.DAYS("2025-01-01", Table1[[#This Row],[date]])</f>
        <v>981</v>
      </c>
    </row>
    <row r="223" spans="1:7" x14ac:dyDescent="0.35">
      <c r="A223">
        <v>1102</v>
      </c>
      <c r="B223">
        <v>95</v>
      </c>
      <c r="C223">
        <v>21</v>
      </c>
      <c r="D223">
        <v>2</v>
      </c>
      <c r="E223">
        <v>229126</v>
      </c>
      <c r="F223" s="3" t="s">
        <v>1889</v>
      </c>
      <c r="G223">
        <f>_xlfn.DAYS("2025-01-01", Table1[[#This Row],[date]])</f>
        <v>1401</v>
      </c>
    </row>
    <row r="224" spans="1:7" x14ac:dyDescent="0.35">
      <c r="A224">
        <v>148</v>
      </c>
      <c r="B224">
        <v>96</v>
      </c>
      <c r="C224">
        <v>44</v>
      </c>
      <c r="D224">
        <v>5</v>
      </c>
      <c r="E224">
        <v>690490</v>
      </c>
      <c r="F224" s="3" t="s">
        <v>1431</v>
      </c>
      <c r="G224">
        <f>_xlfn.DAYS("2025-01-01", Table1[[#This Row],[date]])</f>
        <v>108</v>
      </c>
    </row>
    <row r="225" spans="1:7" x14ac:dyDescent="0.35">
      <c r="A225">
        <v>1082</v>
      </c>
      <c r="B225">
        <v>96</v>
      </c>
      <c r="C225">
        <v>13</v>
      </c>
      <c r="D225">
        <v>5</v>
      </c>
      <c r="E225">
        <v>361975</v>
      </c>
      <c r="F225" s="3" t="s">
        <v>1876</v>
      </c>
      <c r="G225">
        <f>_xlfn.DAYS("2025-01-01", Table1[[#This Row],[date]])</f>
        <v>524</v>
      </c>
    </row>
    <row r="226" spans="1:7" x14ac:dyDescent="0.35">
      <c r="A226">
        <v>13</v>
      </c>
      <c r="B226">
        <v>96</v>
      </c>
      <c r="C226">
        <v>48</v>
      </c>
      <c r="D226">
        <v>3</v>
      </c>
      <c r="E226">
        <v>162921</v>
      </c>
      <c r="F226" s="3" t="s">
        <v>1337</v>
      </c>
      <c r="G226">
        <f>_xlfn.DAYS("2025-01-01", Table1[[#This Row],[date]])</f>
        <v>1385</v>
      </c>
    </row>
    <row r="227" spans="1:7" x14ac:dyDescent="0.35">
      <c r="A227">
        <v>809</v>
      </c>
      <c r="B227">
        <v>97</v>
      </c>
      <c r="C227">
        <v>1</v>
      </c>
      <c r="D227">
        <v>1</v>
      </c>
      <c r="E227">
        <v>32044</v>
      </c>
      <c r="F227" s="3" t="s">
        <v>1773</v>
      </c>
      <c r="G227">
        <f>_xlfn.DAYS("2025-01-01", Table1[[#This Row],[date]])</f>
        <v>278</v>
      </c>
    </row>
    <row r="228" spans="1:7" x14ac:dyDescent="0.35">
      <c r="A228">
        <v>936</v>
      </c>
      <c r="B228">
        <v>97</v>
      </c>
      <c r="C228">
        <v>27</v>
      </c>
      <c r="D228">
        <v>5</v>
      </c>
      <c r="E228">
        <v>396325</v>
      </c>
      <c r="F228" s="3" t="s">
        <v>1819</v>
      </c>
      <c r="G228">
        <f>_xlfn.DAYS("2025-01-01", Table1[[#This Row],[date]])</f>
        <v>566</v>
      </c>
    </row>
    <row r="229" spans="1:7" x14ac:dyDescent="0.35">
      <c r="A229">
        <v>64</v>
      </c>
      <c r="B229">
        <v>97</v>
      </c>
      <c r="C229">
        <v>47</v>
      </c>
      <c r="D229">
        <v>1</v>
      </c>
      <c r="E229">
        <v>81201</v>
      </c>
      <c r="F229" s="3" t="s">
        <v>1374</v>
      </c>
      <c r="G229">
        <f>_xlfn.DAYS("2025-01-01", Table1[[#This Row],[date]])</f>
        <v>1396</v>
      </c>
    </row>
    <row r="230" spans="1:7" x14ac:dyDescent="0.35">
      <c r="A230">
        <v>844</v>
      </c>
      <c r="B230">
        <v>100</v>
      </c>
      <c r="C230">
        <v>30</v>
      </c>
      <c r="D230">
        <v>4</v>
      </c>
      <c r="E230">
        <v>417432</v>
      </c>
      <c r="F230" s="3" t="s">
        <v>1787</v>
      </c>
      <c r="G230">
        <f>_xlfn.DAYS("2025-01-01", Table1[[#This Row],[date]])</f>
        <v>284</v>
      </c>
    </row>
    <row r="231" spans="1:7" x14ac:dyDescent="0.35">
      <c r="A231">
        <v>834</v>
      </c>
      <c r="B231">
        <v>100</v>
      </c>
      <c r="C231">
        <v>3</v>
      </c>
      <c r="D231">
        <v>5</v>
      </c>
      <c r="E231">
        <v>443935</v>
      </c>
      <c r="F231" s="3" t="s">
        <v>552</v>
      </c>
      <c r="G231">
        <f>_xlfn.DAYS("2025-01-01", Table1[[#This Row],[date]])</f>
        <v>416</v>
      </c>
    </row>
    <row r="232" spans="1:7" x14ac:dyDescent="0.35">
      <c r="A232">
        <v>748</v>
      </c>
      <c r="B232">
        <v>101</v>
      </c>
      <c r="C232">
        <v>17</v>
      </c>
      <c r="D232">
        <v>1</v>
      </c>
      <c r="E232">
        <v>58693</v>
      </c>
      <c r="F232" s="3" t="s">
        <v>1497</v>
      </c>
      <c r="G232">
        <f>_xlfn.DAYS("2025-01-01", Table1[[#This Row],[date]])</f>
        <v>1307</v>
      </c>
    </row>
    <row r="233" spans="1:7" x14ac:dyDescent="0.35">
      <c r="A233">
        <v>898</v>
      </c>
      <c r="B233">
        <v>102</v>
      </c>
      <c r="C233">
        <v>37</v>
      </c>
      <c r="D233">
        <v>5</v>
      </c>
      <c r="E233">
        <v>678700</v>
      </c>
      <c r="F233" s="3" t="s">
        <v>1807</v>
      </c>
      <c r="G233">
        <f>_xlfn.DAYS("2025-01-01", Table1[[#This Row],[date]])</f>
        <v>131</v>
      </c>
    </row>
    <row r="234" spans="1:7" x14ac:dyDescent="0.35">
      <c r="A234">
        <v>959</v>
      </c>
      <c r="B234">
        <v>102</v>
      </c>
      <c r="C234">
        <v>30</v>
      </c>
      <c r="D234">
        <v>1</v>
      </c>
      <c r="E234">
        <v>104358</v>
      </c>
      <c r="F234" s="3" t="s">
        <v>1749</v>
      </c>
      <c r="G234">
        <f>_xlfn.DAYS("2025-01-01", Table1[[#This Row],[date]])</f>
        <v>394</v>
      </c>
    </row>
    <row r="235" spans="1:7" x14ac:dyDescent="0.35">
      <c r="A235">
        <v>379</v>
      </c>
      <c r="B235">
        <v>102</v>
      </c>
      <c r="C235">
        <v>42</v>
      </c>
      <c r="D235">
        <v>4</v>
      </c>
      <c r="E235">
        <v>571840</v>
      </c>
      <c r="F235" s="3" t="s">
        <v>1564</v>
      </c>
      <c r="G235">
        <f>_xlfn.DAYS("2025-01-01", Table1[[#This Row],[date]])</f>
        <v>1198</v>
      </c>
    </row>
    <row r="236" spans="1:7" x14ac:dyDescent="0.35">
      <c r="A236">
        <v>8</v>
      </c>
      <c r="B236">
        <v>103</v>
      </c>
      <c r="C236">
        <v>19</v>
      </c>
      <c r="D236">
        <v>3</v>
      </c>
      <c r="E236">
        <v>337224</v>
      </c>
      <c r="F236" s="3" t="s">
        <v>1336</v>
      </c>
      <c r="G236">
        <f>_xlfn.DAYS("2025-01-01", Table1[[#This Row],[date]])</f>
        <v>877</v>
      </c>
    </row>
    <row r="237" spans="1:7" x14ac:dyDescent="0.35">
      <c r="A237">
        <v>1075</v>
      </c>
      <c r="B237">
        <v>103</v>
      </c>
      <c r="C237">
        <v>45</v>
      </c>
      <c r="D237">
        <v>5</v>
      </c>
      <c r="E237">
        <v>428000</v>
      </c>
      <c r="F237" s="3" t="s">
        <v>367</v>
      </c>
      <c r="G237">
        <f>_xlfn.DAYS("2025-01-01", Table1[[#This Row],[date]])</f>
        <v>906</v>
      </c>
    </row>
    <row r="238" spans="1:7" x14ac:dyDescent="0.35">
      <c r="A238">
        <v>452</v>
      </c>
      <c r="B238">
        <v>103</v>
      </c>
      <c r="C238">
        <v>7</v>
      </c>
      <c r="D238">
        <v>1</v>
      </c>
      <c r="E238">
        <v>110006</v>
      </c>
      <c r="F238" s="3" t="s">
        <v>1597</v>
      </c>
      <c r="G238">
        <f>_xlfn.DAYS("2025-01-01", Table1[[#This Row],[date]])</f>
        <v>1038</v>
      </c>
    </row>
    <row r="239" spans="1:7" x14ac:dyDescent="0.35">
      <c r="A239">
        <v>840</v>
      </c>
      <c r="B239">
        <v>103</v>
      </c>
      <c r="C239">
        <v>34</v>
      </c>
      <c r="D239">
        <v>1</v>
      </c>
      <c r="E239">
        <v>86615</v>
      </c>
      <c r="F239" s="3" t="s">
        <v>1784</v>
      </c>
      <c r="G239">
        <f>_xlfn.DAYS("2025-01-01", Table1[[#This Row],[date]])</f>
        <v>1321</v>
      </c>
    </row>
    <row r="240" spans="1:7" x14ac:dyDescent="0.35">
      <c r="A240">
        <v>553</v>
      </c>
      <c r="B240">
        <v>103</v>
      </c>
      <c r="C240">
        <v>47</v>
      </c>
      <c r="D240">
        <v>3</v>
      </c>
      <c r="E240">
        <v>243603</v>
      </c>
      <c r="F240" s="3" t="s">
        <v>1342</v>
      </c>
      <c r="G240">
        <f>_xlfn.DAYS("2025-01-01", Table1[[#This Row],[date]])</f>
        <v>1433</v>
      </c>
    </row>
    <row r="241" spans="1:7" x14ac:dyDescent="0.35">
      <c r="A241">
        <v>471</v>
      </c>
      <c r="B241">
        <v>104</v>
      </c>
      <c r="C241">
        <v>41</v>
      </c>
      <c r="D241">
        <v>2</v>
      </c>
      <c r="E241">
        <v>75132</v>
      </c>
      <c r="F241" s="3" t="s">
        <v>1612</v>
      </c>
      <c r="G241">
        <f>_xlfn.DAYS("2025-01-01", Table1[[#This Row],[date]])</f>
        <v>243</v>
      </c>
    </row>
    <row r="242" spans="1:7" x14ac:dyDescent="0.35">
      <c r="A242">
        <v>863</v>
      </c>
      <c r="B242">
        <v>104</v>
      </c>
      <c r="C242">
        <v>16</v>
      </c>
      <c r="D242">
        <v>5</v>
      </c>
      <c r="E242">
        <v>224760</v>
      </c>
      <c r="F242" s="3" t="s">
        <v>1795</v>
      </c>
      <c r="G242">
        <f>_xlfn.DAYS("2025-01-01", Table1[[#This Row],[date]])</f>
        <v>732</v>
      </c>
    </row>
    <row r="243" spans="1:7" x14ac:dyDescent="0.35">
      <c r="A243">
        <v>833</v>
      </c>
      <c r="B243">
        <v>104</v>
      </c>
      <c r="C243">
        <v>43</v>
      </c>
      <c r="D243">
        <v>5</v>
      </c>
      <c r="E243">
        <v>486065</v>
      </c>
      <c r="F243" s="3" t="s">
        <v>1086</v>
      </c>
      <c r="G243">
        <f>_xlfn.DAYS("2025-01-01", Table1[[#This Row],[date]])</f>
        <v>876</v>
      </c>
    </row>
    <row r="244" spans="1:7" x14ac:dyDescent="0.35">
      <c r="A244">
        <v>996</v>
      </c>
      <c r="B244">
        <v>104</v>
      </c>
      <c r="C244">
        <v>7</v>
      </c>
      <c r="D244">
        <v>4</v>
      </c>
      <c r="E244">
        <v>440024</v>
      </c>
      <c r="F244" s="3" t="s">
        <v>1842</v>
      </c>
      <c r="G244">
        <f>_xlfn.DAYS("2025-01-01", Table1[[#This Row],[date]])</f>
        <v>1069</v>
      </c>
    </row>
    <row r="245" spans="1:7" x14ac:dyDescent="0.35">
      <c r="A245">
        <v>362</v>
      </c>
      <c r="B245">
        <v>104</v>
      </c>
      <c r="C245">
        <v>9</v>
      </c>
      <c r="D245">
        <v>5</v>
      </c>
      <c r="E245">
        <v>202795</v>
      </c>
      <c r="F245" s="3" t="s">
        <v>1552</v>
      </c>
      <c r="G245">
        <f>_xlfn.DAYS("2025-01-01", Table1[[#This Row],[date]])</f>
        <v>1238</v>
      </c>
    </row>
    <row r="246" spans="1:7" x14ac:dyDescent="0.35">
      <c r="A246">
        <v>86</v>
      </c>
      <c r="B246">
        <v>105</v>
      </c>
      <c r="C246">
        <v>22</v>
      </c>
      <c r="D246">
        <v>1</v>
      </c>
      <c r="E246">
        <v>65960</v>
      </c>
      <c r="F246" s="3" t="s">
        <v>1387</v>
      </c>
      <c r="G246">
        <f>_xlfn.DAYS("2025-01-01", Table1[[#This Row],[date]])</f>
        <v>540</v>
      </c>
    </row>
    <row r="247" spans="1:7" x14ac:dyDescent="0.35">
      <c r="A247">
        <v>1070</v>
      </c>
      <c r="B247">
        <v>105</v>
      </c>
      <c r="C247">
        <v>35</v>
      </c>
      <c r="D247">
        <v>5</v>
      </c>
      <c r="E247">
        <v>281195</v>
      </c>
      <c r="F247" s="3" t="s">
        <v>1633</v>
      </c>
      <c r="G247">
        <f>_xlfn.DAYS("2025-01-01", Table1[[#This Row],[date]])</f>
        <v>932</v>
      </c>
    </row>
    <row r="248" spans="1:7" x14ac:dyDescent="0.35">
      <c r="A248">
        <v>705</v>
      </c>
      <c r="B248">
        <v>106</v>
      </c>
      <c r="C248">
        <v>35</v>
      </c>
      <c r="D248">
        <v>4</v>
      </c>
      <c r="E248">
        <v>224956</v>
      </c>
      <c r="F248" s="3" t="s">
        <v>1198</v>
      </c>
      <c r="G248">
        <f>_xlfn.DAYS("2025-01-01", Table1[[#This Row],[date]])</f>
        <v>137</v>
      </c>
    </row>
    <row r="249" spans="1:7" x14ac:dyDescent="0.35">
      <c r="A249">
        <v>445</v>
      </c>
      <c r="B249">
        <v>106</v>
      </c>
      <c r="C249">
        <v>13</v>
      </c>
      <c r="D249">
        <v>4</v>
      </c>
      <c r="E249">
        <v>289580</v>
      </c>
      <c r="F249" s="3" t="s">
        <v>1593</v>
      </c>
      <c r="G249">
        <f>_xlfn.DAYS("2025-01-01", Table1[[#This Row],[date]])</f>
        <v>327</v>
      </c>
    </row>
    <row r="250" spans="1:7" x14ac:dyDescent="0.35">
      <c r="A250">
        <v>573</v>
      </c>
      <c r="B250">
        <v>106</v>
      </c>
      <c r="C250">
        <v>45</v>
      </c>
      <c r="D250">
        <v>1</v>
      </c>
      <c r="E250">
        <v>85600</v>
      </c>
      <c r="F250" s="3" t="s">
        <v>1442</v>
      </c>
      <c r="G250">
        <f>_xlfn.DAYS("2025-01-01", Table1[[#This Row],[date]])</f>
        <v>845</v>
      </c>
    </row>
    <row r="251" spans="1:7" x14ac:dyDescent="0.35">
      <c r="A251">
        <v>137</v>
      </c>
      <c r="B251">
        <v>107</v>
      </c>
      <c r="C251">
        <v>38</v>
      </c>
      <c r="D251">
        <v>2</v>
      </c>
      <c r="E251">
        <v>242610</v>
      </c>
      <c r="F251" s="3" t="s">
        <v>528</v>
      </c>
      <c r="G251">
        <f>_xlfn.DAYS("2025-01-01", Table1[[#This Row],[date]])</f>
        <v>646</v>
      </c>
    </row>
    <row r="252" spans="1:7" x14ac:dyDescent="0.35">
      <c r="A252">
        <v>1171</v>
      </c>
      <c r="B252">
        <v>108</v>
      </c>
      <c r="C252">
        <v>45</v>
      </c>
      <c r="D252">
        <v>2</v>
      </c>
      <c r="E252">
        <v>171200</v>
      </c>
      <c r="F252" s="3" t="s">
        <v>536</v>
      </c>
      <c r="G252">
        <f>_xlfn.DAYS("2025-01-01", Table1[[#This Row],[date]])</f>
        <v>208</v>
      </c>
    </row>
    <row r="253" spans="1:7" x14ac:dyDescent="0.35">
      <c r="A253">
        <v>1069</v>
      </c>
      <c r="B253">
        <v>108</v>
      </c>
      <c r="C253">
        <v>48</v>
      </c>
      <c r="D253">
        <v>5</v>
      </c>
      <c r="E253">
        <v>271535</v>
      </c>
      <c r="F253" s="3" t="s">
        <v>185</v>
      </c>
      <c r="G253">
        <f>_xlfn.DAYS("2025-01-01", Table1[[#This Row],[date]])</f>
        <v>1028</v>
      </c>
    </row>
    <row r="254" spans="1:7" x14ac:dyDescent="0.35">
      <c r="A254">
        <v>492</v>
      </c>
      <c r="B254">
        <v>109</v>
      </c>
      <c r="C254">
        <v>27</v>
      </c>
      <c r="D254">
        <v>4</v>
      </c>
      <c r="E254">
        <v>317060</v>
      </c>
      <c r="F254" s="3" t="s">
        <v>1626</v>
      </c>
      <c r="G254">
        <f>_xlfn.DAYS("2025-01-01", Table1[[#This Row],[date]])</f>
        <v>404</v>
      </c>
    </row>
    <row r="255" spans="1:7" x14ac:dyDescent="0.35">
      <c r="A255">
        <v>133</v>
      </c>
      <c r="B255">
        <v>109</v>
      </c>
      <c r="C255">
        <v>45</v>
      </c>
      <c r="D255">
        <v>5</v>
      </c>
      <c r="E255">
        <v>428000</v>
      </c>
      <c r="F255" s="3" t="s">
        <v>1420</v>
      </c>
      <c r="G255">
        <f>_xlfn.DAYS("2025-01-01", Table1[[#This Row],[date]])</f>
        <v>488</v>
      </c>
    </row>
    <row r="256" spans="1:7" x14ac:dyDescent="0.35">
      <c r="A256">
        <v>823</v>
      </c>
      <c r="B256">
        <v>110</v>
      </c>
      <c r="C256">
        <v>33</v>
      </c>
      <c r="D256">
        <v>4</v>
      </c>
      <c r="E256">
        <v>570824</v>
      </c>
      <c r="F256" s="3" t="s">
        <v>1177</v>
      </c>
      <c r="G256">
        <f>_xlfn.DAYS("2025-01-01", Table1[[#This Row],[date]])</f>
        <v>768</v>
      </c>
    </row>
    <row r="257" spans="1:7" x14ac:dyDescent="0.35">
      <c r="A257">
        <v>893</v>
      </c>
      <c r="B257">
        <v>111</v>
      </c>
      <c r="C257">
        <v>17</v>
      </c>
      <c r="D257">
        <v>4</v>
      </c>
      <c r="E257">
        <v>234772</v>
      </c>
      <c r="F257" s="3" t="s">
        <v>461</v>
      </c>
      <c r="G257">
        <f>_xlfn.DAYS("2025-01-01", Table1[[#This Row],[date]])</f>
        <v>172</v>
      </c>
    </row>
    <row r="258" spans="1:7" x14ac:dyDescent="0.35">
      <c r="A258">
        <v>788</v>
      </c>
      <c r="B258">
        <v>111</v>
      </c>
      <c r="C258">
        <v>29</v>
      </c>
      <c r="D258">
        <v>5</v>
      </c>
      <c r="E258">
        <v>543930</v>
      </c>
      <c r="F258" s="3" t="s">
        <v>422</v>
      </c>
      <c r="G258">
        <f>_xlfn.DAYS("2025-01-01", Table1[[#This Row],[date]])</f>
        <v>496</v>
      </c>
    </row>
    <row r="259" spans="1:7" x14ac:dyDescent="0.35">
      <c r="A259">
        <v>243</v>
      </c>
      <c r="B259">
        <v>112</v>
      </c>
      <c r="C259">
        <v>28</v>
      </c>
      <c r="D259">
        <v>1</v>
      </c>
      <c r="E259">
        <v>91117</v>
      </c>
      <c r="F259" s="3" t="s">
        <v>1489</v>
      </c>
      <c r="G259">
        <f>_xlfn.DAYS("2025-01-01", Table1[[#This Row],[date]])</f>
        <v>123</v>
      </c>
    </row>
    <row r="260" spans="1:7" x14ac:dyDescent="0.35">
      <c r="A260">
        <v>653</v>
      </c>
      <c r="B260">
        <v>112</v>
      </c>
      <c r="C260">
        <v>13</v>
      </c>
      <c r="D260">
        <v>2</v>
      </c>
      <c r="E260">
        <v>144790</v>
      </c>
      <c r="F260" s="3" t="s">
        <v>1697</v>
      </c>
      <c r="G260">
        <f>_xlfn.DAYS("2025-01-01", Table1[[#This Row],[date]])</f>
        <v>183</v>
      </c>
    </row>
    <row r="261" spans="1:7" x14ac:dyDescent="0.35">
      <c r="A261">
        <v>686</v>
      </c>
      <c r="B261">
        <v>113</v>
      </c>
      <c r="C261">
        <v>12</v>
      </c>
      <c r="D261">
        <v>5</v>
      </c>
      <c r="E261">
        <v>293635</v>
      </c>
      <c r="F261" s="3" t="s">
        <v>1403</v>
      </c>
      <c r="G261">
        <f>_xlfn.DAYS("2025-01-01", Table1[[#This Row],[date]])</f>
        <v>1322</v>
      </c>
    </row>
    <row r="262" spans="1:7" x14ac:dyDescent="0.35">
      <c r="A262">
        <v>396</v>
      </c>
      <c r="B262">
        <v>113</v>
      </c>
      <c r="C262">
        <v>2</v>
      </c>
      <c r="D262">
        <v>3</v>
      </c>
      <c r="E262">
        <v>415830</v>
      </c>
      <c r="F262" s="3" t="s">
        <v>706</v>
      </c>
      <c r="G262">
        <f>_xlfn.DAYS("2025-01-01", Table1[[#This Row],[date]])</f>
        <v>1342</v>
      </c>
    </row>
    <row r="263" spans="1:7" x14ac:dyDescent="0.35">
      <c r="A263">
        <v>828</v>
      </c>
      <c r="B263">
        <v>114</v>
      </c>
      <c r="C263">
        <v>24</v>
      </c>
      <c r="D263">
        <v>1</v>
      </c>
      <c r="E263">
        <v>160311</v>
      </c>
      <c r="F263" s="3" t="s">
        <v>1780</v>
      </c>
      <c r="G263">
        <f>_xlfn.DAYS("2025-01-01", Table1[[#This Row],[date]])</f>
        <v>214</v>
      </c>
    </row>
    <row r="264" spans="1:7" x14ac:dyDescent="0.35">
      <c r="A264">
        <v>35</v>
      </c>
      <c r="B264">
        <v>114</v>
      </c>
      <c r="C264">
        <v>15</v>
      </c>
      <c r="D264">
        <v>2</v>
      </c>
      <c r="E264">
        <v>315456</v>
      </c>
      <c r="F264" s="3" t="s">
        <v>1351</v>
      </c>
      <c r="G264">
        <f>_xlfn.DAYS("2025-01-01", Table1[[#This Row],[date]])</f>
        <v>482</v>
      </c>
    </row>
    <row r="265" spans="1:7" x14ac:dyDescent="0.35">
      <c r="A265">
        <v>870</v>
      </c>
      <c r="B265">
        <v>114</v>
      </c>
      <c r="C265">
        <v>37</v>
      </c>
      <c r="D265">
        <v>2</v>
      </c>
      <c r="E265">
        <v>271480</v>
      </c>
      <c r="F265" s="3" t="s">
        <v>1797</v>
      </c>
      <c r="G265">
        <f>_xlfn.DAYS("2025-01-01", Table1[[#This Row],[date]])</f>
        <v>1351</v>
      </c>
    </row>
    <row r="266" spans="1:7" x14ac:dyDescent="0.35">
      <c r="A266">
        <v>608</v>
      </c>
      <c r="B266">
        <v>115</v>
      </c>
      <c r="C266">
        <v>43</v>
      </c>
      <c r="D266">
        <v>3</v>
      </c>
      <c r="E266">
        <v>291639</v>
      </c>
      <c r="F266" s="3" t="s">
        <v>1508</v>
      </c>
      <c r="G266">
        <f>_xlfn.DAYS("2025-01-01", Table1[[#This Row],[date]])</f>
        <v>398</v>
      </c>
    </row>
    <row r="267" spans="1:7" x14ac:dyDescent="0.35">
      <c r="A267">
        <v>536</v>
      </c>
      <c r="B267">
        <v>115</v>
      </c>
      <c r="C267">
        <v>48</v>
      </c>
      <c r="D267">
        <v>3</v>
      </c>
      <c r="E267">
        <v>162921</v>
      </c>
      <c r="F267" s="3" t="s">
        <v>1523</v>
      </c>
      <c r="G267">
        <f>_xlfn.DAYS("2025-01-01", Table1[[#This Row],[date]])</f>
        <v>600</v>
      </c>
    </row>
    <row r="268" spans="1:7" x14ac:dyDescent="0.35">
      <c r="A268">
        <v>617</v>
      </c>
      <c r="B268">
        <v>115</v>
      </c>
      <c r="C268">
        <v>36</v>
      </c>
      <c r="D268">
        <v>4</v>
      </c>
      <c r="E268">
        <v>641340</v>
      </c>
      <c r="F268" s="3" t="s">
        <v>1681</v>
      </c>
      <c r="G268">
        <f>_xlfn.DAYS("2025-01-01", Table1[[#This Row],[date]])</f>
        <v>636</v>
      </c>
    </row>
    <row r="269" spans="1:7" x14ac:dyDescent="0.35">
      <c r="A269">
        <v>340</v>
      </c>
      <c r="B269">
        <v>115</v>
      </c>
      <c r="C269">
        <v>34</v>
      </c>
      <c r="D269">
        <v>1</v>
      </c>
      <c r="E269">
        <v>86615</v>
      </c>
      <c r="F269" s="3" t="s">
        <v>1538</v>
      </c>
      <c r="G269">
        <f>_xlfn.DAYS("2025-01-01", Table1[[#This Row],[date]])</f>
        <v>640</v>
      </c>
    </row>
    <row r="270" spans="1:7" x14ac:dyDescent="0.35">
      <c r="A270">
        <v>564</v>
      </c>
      <c r="B270">
        <v>115</v>
      </c>
      <c r="C270">
        <v>47</v>
      </c>
      <c r="D270">
        <v>2</v>
      </c>
      <c r="E270">
        <v>162402</v>
      </c>
      <c r="F270" s="3" t="s">
        <v>1658</v>
      </c>
      <c r="G270">
        <f>_xlfn.DAYS("2025-01-01", Table1[[#This Row],[date]])</f>
        <v>1029</v>
      </c>
    </row>
    <row r="271" spans="1:7" x14ac:dyDescent="0.35">
      <c r="A271">
        <v>420</v>
      </c>
      <c r="B271">
        <v>115</v>
      </c>
      <c r="C271">
        <v>43</v>
      </c>
      <c r="D271">
        <v>5</v>
      </c>
      <c r="E271">
        <v>486065</v>
      </c>
      <c r="F271" s="3" t="s">
        <v>1583</v>
      </c>
      <c r="G271">
        <f>_xlfn.DAYS("2025-01-01", Table1[[#This Row],[date]])</f>
        <v>1102</v>
      </c>
    </row>
    <row r="272" spans="1:7" x14ac:dyDescent="0.35">
      <c r="A272">
        <v>1090</v>
      </c>
      <c r="B272">
        <v>116</v>
      </c>
      <c r="C272">
        <v>10</v>
      </c>
      <c r="D272">
        <v>3</v>
      </c>
      <c r="E272">
        <v>74745</v>
      </c>
      <c r="F272" s="3" t="s">
        <v>1881</v>
      </c>
      <c r="G272">
        <f>_xlfn.DAYS("2025-01-01", Table1[[#This Row],[date]])</f>
        <v>657</v>
      </c>
    </row>
    <row r="273" spans="1:7" x14ac:dyDescent="0.35">
      <c r="A273">
        <v>1114</v>
      </c>
      <c r="B273">
        <v>116</v>
      </c>
      <c r="C273">
        <v>3</v>
      </c>
      <c r="D273">
        <v>4</v>
      </c>
      <c r="E273">
        <v>355148</v>
      </c>
      <c r="F273" s="3" t="s">
        <v>1894</v>
      </c>
      <c r="G273">
        <f>_xlfn.DAYS("2025-01-01", Table1[[#This Row],[date]])</f>
        <v>1431</v>
      </c>
    </row>
    <row r="274" spans="1:7" x14ac:dyDescent="0.35">
      <c r="A274">
        <v>928</v>
      </c>
      <c r="B274">
        <v>117</v>
      </c>
      <c r="C274">
        <v>6</v>
      </c>
      <c r="D274">
        <v>4</v>
      </c>
      <c r="E274">
        <v>654140</v>
      </c>
      <c r="F274" s="3" t="s">
        <v>1817</v>
      </c>
      <c r="G274">
        <f>_xlfn.DAYS("2025-01-01", Table1[[#This Row],[date]])</f>
        <v>831</v>
      </c>
    </row>
    <row r="275" spans="1:7" x14ac:dyDescent="0.35">
      <c r="A275">
        <v>775</v>
      </c>
      <c r="B275">
        <v>118</v>
      </c>
      <c r="C275">
        <v>5</v>
      </c>
      <c r="D275">
        <v>5</v>
      </c>
      <c r="E275">
        <v>685165</v>
      </c>
      <c r="F275" s="3" t="s">
        <v>525</v>
      </c>
      <c r="G275">
        <f>_xlfn.DAYS("2025-01-01", Table1[[#This Row],[date]])</f>
        <v>144</v>
      </c>
    </row>
    <row r="276" spans="1:7" x14ac:dyDescent="0.35">
      <c r="A276">
        <v>918</v>
      </c>
      <c r="B276">
        <v>118</v>
      </c>
      <c r="C276">
        <v>16</v>
      </c>
      <c r="D276">
        <v>3</v>
      </c>
      <c r="E276">
        <v>134856</v>
      </c>
      <c r="F276" s="3" t="s">
        <v>1813</v>
      </c>
      <c r="G276">
        <f>_xlfn.DAYS("2025-01-01", Table1[[#This Row],[date]])</f>
        <v>554</v>
      </c>
    </row>
    <row r="277" spans="1:7" x14ac:dyDescent="0.35">
      <c r="A277">
        <v>106</v>
      </c>
      <c r="B277">
        <v>118</v>
      </c>
      <c r="C277">
        <v>25</v>
      </c>
      <c r="D277">
        <v>5</v>
      </c>
      <c r="E277">
        <v>473950</v>
      </c>
      <c r="F277" s="3" t="s">
        <v>1399</v>
      </c>
      <c r="G277">
        <f>_xlfn.DAYS("2025-01-01", Table1[[#This Row],[date]])</f>
        <v>958</v>
      </c>
    </row>
    <row r="278" spans="1:7" x14ac:dyDescent="0.35">
      <c r="A278">
        <v>285</v>
      </c>
      <c r="B278">
        <v>118</v>
      </c>
      <c r="C278">
        <v>25</v>
      </c>
      <c r="D278">
        <v>1</v>
      </c>
      <c r="E278">
        <v>94790</v>
      </c>
      <c r="F278" s="3" t="s">
        <v>1512</v>
      </c>
      <c r="G278">
        <f>_xlfn.DAYS("2025-01-01", Table1[[#This Row],[date]])</f>
        <v>1252</v>
      </c>
    </row>
    <row r="279" spans="1:7" x14ac:dyDescent="0.35">
      <c r="A279">
        <v>935</v>
      </c>
      <c r="B279">
        <v>119</v>
      </c>
      <c r="C279">
        <v>1</v>
      </c>
      <c r="D279">
        <v>5</v>
      </c>
      <c r="E279">
        <v>160220</v>
      </c>
      <c r="F279" s="3" t="s">
        <v>621</v>
      </c>
      <c r="G279">
        <f>_xlfn.DAYS("2025-01-01", Table1[[#This Row],[date]])</f>
        <v>696</v>
      </c>
    </row>
    <row r="280" spans="1:7" x14ac:dyDescent="0.35">
      <c r="A280">
        <v>762</v>
      </c>
      <c r="B280">
        <v>119</v>
      </c>
      <c r="C280">
        <v>5</v>
      </c>
      <c r="D280">
        <v>3</v>
      </c>
      <c r="E280">
        <v>411099</v>
      </c>
      <c r="F280" s="3" t="s">
        <v>1747</v>
      </c>
      <c r="G280">
        <f>_xlfn.DAYS("2025-01-01", Table1[[#This Row],[date]])</f>
        <v>705</v>
      </c>
    </row>
    <row r="281" spans="1:7" x14ac:dyDescent="0.35">
      <c r="A281">
        <v>1108</v>
      </c>
      <c r="B281">
        <v>119</v>
      </c>
      <c r="C281">
        <v>39</v>
      </c>
      <c r="D281">
        <v>2</v>
      </c>
      <c r="E281">
        <v>106828</v>
      </c>
      <c r="F281" s="3" t="s">
        <v>1891</v>
      </c>
      <c r="G281">
        <f>_xlfn.DAYS("2025-01-01", Table1[[#This Row],[date]])</f>
        <v>989</v>
      </c>
    </row>
    <row r="282" spans="1:7" x14ac:dyDescent="0.35">
      <c r="A282">
        <v>975</v>
      </c>
      <c r="B282">
        <v>120</v>
      </c>
      <c r="C282">
        <v>21</v>
      </c>
      <c r="D282">
        <v>5</v>
      </c>
      <c r="E282">
        <v>572815</v>
      </c>
      <c r="F282" s="3" t="s">
        <v>1417</v>
      </c>
      <c r="G282">
        <f>_xlfn.DAYS("2025-01-01", Table1[[#This Row],[date]])</f>
        <v>141</v>
      </c>
    </row>
    <row r="283" spans="1:7" x14ac:dyDescent="0.35">
      <c r="A283">
        <v>348</v>
      </c>
      <c r="B283">
        <v>120</v>
      </c>
      <c r="C283">
        <v>35</v>
      </c>
      <c r="D283">
        <v>3</v>
      </c>
      <c r="E283">
        <v>168717</v>
      </c>
      <c r="F283" s="3" t="s">
        <v>1543</v>
      </c>
      <c r="G283">
        <f>_xlfn.DAYS("2025-01-01", Table1[[#This Row],[date]])</f>
        <v>159</v>
      </c>
    </row>
    <row r="284" spans="1:7" x14ac:dyDescent="0.35">
      <c r="A284">
        <v>763</v>
      </c>
      <c r="B284">
        <v>120</v>
      </c>
      <c r="C284">
        <v>3</v>
      </c>
      <c r="D284">
        <v>2</v>
      </c>
      <c r="E284">
        <v>177574</v>
      </c>
      <c r="F284" s="3" t="s">
        <v>188</v>
      </c>
      <c r="G284">
        <f>_xlfn.DAYS("2025-01-01", Table1[[#This Row],[date]])</f>
        <v>401</v>
      </c>
    </row>
    <row r="285" spans="1:7" x14ac:dyDescent="0.35">
      <c r="A285">
        <v>3</v>
      </c>
      <c r="B285">
        <v>120</v>
      </c>
      <c r="C285">
        <v>4</v>
      </c>
      <c r="D285">
        <v>1</v>
      </c>
      <c r="E285">
        <v>38082</v>
      </c>
      <c r="F285" s="3" t="s">
        <v>443</v>
      </c>
      <c r="G285">
        <f>_xlfn.DAYS("2025-01-01", Table1[[#This Row],[date]])</f>
        <v>615</v>
      </c>
    </row>
    <row r="286" spans="1:7" x14ac:dyDescent="0.35">
      <c r="A286">
        <v>70</v>
      </c>
      <c r="B286">
        <v>120</v>
      </c>
      <c r="C286">
        <v>35</v>
      </c>
      <c r="D286">
        <v>2</v>
      </c>
      <c r="E286">
        <v>112478</v>
      </c>
      <c r="F286" s="3" t="s">
        <v>1377</v>
      </c>
      <c r="G286">
        <f>_xlfn.DAYS("2025-01-01", Table1[[#This Row],[date]])</f>
        <v>1346</v>
      </c>
    </row>
    <row r="287" spans="1:7" x14ac:dyDescent="0.35">
      <c r="A287">
        <v>966</v>
      </c>
      <c r="B287">
        <v>121</v>
      </c>
      <c r="C287">
        <v>41</v>
      </c>
      <c r="D287">
        <v>4</v>
      </c>
      <c r="E287">
        <v>150264</v>
      </c>
      <c r="F287" s="3" t="s">
        <v>1832</v>
      </c>
      <c r="G287">
        <f>_xlfn.DAYS("2025-01-01", Table1[[#This Row],[date]])</f>
        <v>797</v>
      </c>
    </row>
    <row r="288" spans="1:7" x14ac:dyDescent="0.35">
      <c r="A288">
        <v>583</v>
      </c>
      <c r="B288">
        <v>121</v>
      </c>
      <c r="C288">
        <v>1</v>
      </c>
      <c r="D288">
        <v>1</v>
      </c>
      <c r="E288">
        <v>32044</v>
      </c>
      <c r="F288" s="3" t="s">
        <v>71</v>
      </c>
      <c r="G288">
        <f>_xlfn.DAYS("2025-01-01", Table1[[#This Row],[date]])</f>
        <v>1279</v>
      </c>
    </row>
    <row r="289" spans="1:7" x14ac:dyDescent="0.35">
      <c r="A289">
        <v>359</v>
      </c>
      <c r="B289">
        <v>122</v>
      </c>
      <c r="C289">
        <v>19</v>
      </c>
      <c r="D289">
        <v>3</v>
      </c>
      <c r="E289">
        <v>337224</v>
      </c>
      <c r="F289" s="3" t="s">
        <v>936</v>
      </c>
      <c r="G289">
        <f>_xlfn.DAYS("2025-01-01", Table1[[#This Row],[date]])</f>
        <v>816</v>
      </c>
    </row>
    <row r="290" spans="1:7" x14ac:dyDescent="0.35">
      <c r="A290">
        <v>668</v>
      </c>
      <c r="B290">
        <v>122</v>
      </c>
      <c r="C290">
        <v>33</v>
      </c>
      <c r="D290">
        <v>3</v>
      </c>
      <c r="E290">
        <v>428118</v>
      </c>
      <c r="F290" s="3" t="s">
        <v>1704</v>
      </c>
      <c r="G290">
        <f>_xlfn.DAYS("2025-01-01", Table1[[#This Row],[date]])</f>
        <v>1365</v>
      </c>
    </row>
    <row r="291" spans="1:7" x14ac:dyDescent="0.35">
      <c r="A291">
        <v>837</v>
      </c>
      <c r="B291">
        <v>123</v>
      </c>
      <c r="C291">
        <v>42</v>
      </c>
      <c r="D291">
        <v>1</v>
      </c>
      <c r="E291">
        <v>142960</v>
      </c>
      <c r="F291" s="3" t="s">
        <v>398</v>
      </c>
      <c r="G291">
        <f>_xlfn.DAYS("2025-01-01", Table1[[#This Row],[date]])</f>
        <v>1139</v>
      </c>
    </row>
    <row r="292" spans="1:7" x14ac:dyDescent="0.35">
      <c r="A292">
        <v>1020</v>
      </c>
      <c r="B292">
        <v>124</v>
      </c>
      <c r="C292">
        <v>37</v>
      </c>
      <c r="D292">
        <v>5</v>
      </c>
      <c r="E292">
        <v>678700</v>
      </c>
      <c r="F292" s="3" t="s">
        <v>1851</v>
      </c>
      <c r="G292">
        <f>_xlfn.DAYS("2025-01-01", Table1[[#This Row],[date]])</f>
        <v>1023</v>
      </c>
    </row>
    <row r="293" spans="1:7" x14ac:dyDescent="0.35">
      <c r="A293">
        <v>1056</v>
      </c>
      <c r="B293">
        <v>125</v>
      </c>
      <c r="C293">
        <v>5</v>
      </c>
      <c r="D293">
        <v>3</v>
      </c>
      <c r="E293">
        <v>411099</v>
      </c>
      <c r="F293" s="3" t="s">
        <v>1865</v>
      </c>
      <c r="G293">
        <f>_xlfn.DAYS("2025-01-01", Table1[[#This Row],[date]])</f>
        <v>581</v>
      </c>
    </row>
    <row r="294" spans="1:7" x14ac:dyDescent="0.35">
      <c r="A294">
        <v>695</v>
      </c>
      <c r="B294">
        <v>125</v>
      </c>
      <c r="C294">
        <v>3</v>
      </c>
      <c r="D294">
        <v>3</v>
      </c>
      <c r="E294">
        <v>266361</v>
      </c>
      <c r="F294" s="3" t="s">
        <v>1718</v>
      </c>
      <c r="G294">
        <f>_xlfn.DAYS("2025-01-01", Table1[[#This Row],[date]])</f>
        <v>680</v>
      </c>
    </row>
    <row r="295" spans="1:7" x14ac:dyDescent="0.35">
      <c r="A295">
        <v>318</v>
      </c>
      <c r="B295">
        <v>126</v>
      </c>
      <c r="C295">
        <v>6</v>
      </c>
      <c r="D295">
        <v>4</v>
      </c>
      <c r="E295">
        <v>654140</v>
      </c>
      <c r="F295" s="3" t="s">
        <v>1529</v>
      </c>
      <c r="G295">
        <f>_xlfn.DAYS("2025-01-01", Table1[[#This Row],[date]])</f>
        <v>1224</v>
      </c>
    </row>
    <row r="296" spans="1:7" x14ac:dyDescent="0.35">
      <c r="A296">
        <v>1084</v>
      </c>
      <c r="B296">
        <v>127</v>
      </c>
      <c r="C296">
        <v>34</v>
      </c>
      <c r="D296">
        <v>3</v>
      </c>
      <c r="E296">
        <v>259845</v>
      </c>
      <c r="F296" s="3" t="s">
        <v>1877</v>
      </c>
      <c r="G296">
        <f>_xlfn.DAYS("2025-01-01", Table1[[#This Row],[date]])</f>
        <v>778</v>
      </c>
    </row>
    <row r="297" spans="1:7" x14ac:dyDescent="0.35">
      <c r="A297">
        <v>1031</v>
      </c>
      <c r="B297">
        <v>128</v>
      </c>
      <c r="C297">
        <v>15</v>
      </c>
      <c r="D297">
        <v>3</v>
      </c>
      <c r="E297">
        <v>473184</v>
      </c>
      <c r="F297" s="3" t="s">
        <v>1857</v>
      </c>
      <c r="G297">
        <f>_xlfn.DAYS("2025-01-01", Table1[[#This Row],[date]])</f>
        <v>846</v>
      </c>
    </row>
    <row r="298" spans="1:7" x14ac:dyDescent="0.35">
      <c r="A298">
        <v>257</v>
      </c>
      <c r="B298">
        <v>128</v>
      </c>
      <c r="C298">
        <v>10</v>
      </c>
      <c r="D298">
        <v>3</v>
      </c>
      <c r="E298">
        <v>74745</v>
      </c>
      <c r="F298" s="3" t="s">
        <v>1353</v>
      </c>
      <c r="G298">
        <f>_xlfn.DAYS("2025-01-01", Table1[[#This Row],[date]])</f>
        <v>955</v>
      </c>
    </row>
    <row r="299" spans="1:7" x14ac:dyDescent="0.35">
      <c r="A299">
        <v>373</v>
      </c>
      <c r="B299">
        <v>128</v>
      </c>
      <c r="C299">
        <v>7</v>
      </c>
      <c r="D299">
        <v>4</v>
      </c>
      <c r="E299">
        <v>440024</v>
      </c>
      <c r="F299" s="3" t="s">
        <v>1560</v>
      </c>
      <c r="G299">
        <f>_xlfn.DAYS("2025-01-01", Table1[[#This Row],[date]])</f>
        <v>1253</v>
      </c>
    </row>
    <row r="300" spans="1:7" x14ac:dyDescent="0.35">
      <c r="A300">
        <v>498</v>
      </c>
      <c r="B300">
        <v>128</v>
      </c>
      <c r="C300">
        <v>3</v>
      </c>
      <c r="D300">
        <v>4</v>
      </c>
      <c r="E300">
        <v>355148</v>
      </c>
      <c r="F300" s="3" t="s">
        <v>68</v>
      </c>
      <c r="G300">
        <f>_xlfn.DAYS("2025-01-01", Table1[[#This Row],[date]])</f>
        <v>1358</v>
      </c>
    </row>
    <row r="301" spans="1:7" x14ac:dyDescent="0.35">
      <c r="A301">
        <v>167</v>
      </c>
      <c r="B301">
        <v>129</v>
      </c>
      <c r="C301">
        <v>16</v>
      </c>
      <c r="D301">
        <v>4</v>
      </c>
      <c r="E301">
        <v>179808</v>
      </c>
      <c r="F301" s="3" t="s">
        <v>445</v>
      </c>
      <c r="G301">
        <f>_xlfn.DAYS("2025-01-01", Table1[[#This Row],[date]])</f>
        <v>245</v>
      </c>
    </row>
    <row r="302" spans="1:7" x14ac:dyDescent="0.35">
      <c r="A302">
        <v>733</v>
      </c>
      <c r="B302">
        <v>129</v>
      </c>
      <c r="C302">
        <v>7</v>
      </c>
      <c r="D302">
        <v>2</v>
      </c>
      <c r="E302">
        <v>220012</v>
      </c>
      <c r="F302" s="3" t="s">
        <v>1735</v>
      </c>
      <c r="G302">
        <f>_xlfn.DAYS("2025-01-01", Table1[[#This Row],[date]])</f>
        <v>272</v>
      </c>
    </row>
    <row r="303" spans="1:7" x14ac:dyDescent="0.35">
      <c r="A303">
        <v>891</v>
      </c>
      <c r="B303">
        <v>129</v>
      </c>
      <c r="C303">
        <v>36</v>
      </c>
      <c r="D303">
        <v>5</v>
      </c>
      <c r="E303">
        <v>801675</v>
      </c>
      <c r="F303" s="3" t="s">
        <v>1804</v>
      </c>
      <c r="G303">
        <f>_xlfn.DAYS("2025-01-01", Table1[[#This Row],[date]])</f>
        <v>1364</v>
      </c>
    </row>
    <row r="304" spans="1:7" x14ac:dyDescent="0.35">
      <c r="A304">
        <v>819</v>
      </c>
      <c r="B304">
        <v>130</v>
      </c>
      <c r="C304">
        <v>20</v>
      </c>
      <c r="D304">
        <v>5</v>
      </c>
      <c r="E304">
        <v>740600</v>
      </c>
      <c r="F304" s="3" t="s">
        <v>1654</v>
      </c>
      <c r="G304">
        <f>_xlfn.DAYS("2025-01-01", Table1[[#This Row],[date]])</f>
        <v>756</v>
      </c>
    </row>
    <row r="305" spans="1:7" x14ac:dyDescent="0.35">
      <c r="A305">
        <v>515</v>
      </c>
      <c r="B305">
        <v>130</v>
      </c>
      <c r="C305">
        <v>14</v>
      </c>
      <c r="D305">
        <v>4</v>
      </c>
      <c r="E305">
        <v>649768</v>
      </c>
      <c r="F305" s="3" t="s">
        <v>1346</v>
      </c>
      <c r="G305">
        <f>_xlfn.DAYS("2025-01-01", Table1[[#This Row],[date]])</f>
        <v>843</v>
      </c>
    </row>
    <row r="306" spans="1:7" x14ac:dyDescent="0.35">
      <c r="A306">
        <v>1074</v>
      </c>
      <c r="B306">
        <v>131</v>
      </c>
      <c r="C306">
        <v>11</v>
      </c>
      <c r="D306">
        <v>1</v>
      </c>
      <c r="E306">
        <v>101454</v>
      </c>
      <c r="F306" s="3" t="s">
        <v>1872</v>
      </c>
      <c r="G306">
        <f>_xlfn.DAYS("2025-01-01", Table1[[#This Row],[date]])</f>
        <v>880</v>
      </c>
    </row>
    <row r="307" spans="1:7" x14ac:dyDescent="0.35">
      <c r="A307">
        <v>634</v>
      </c>
      <c r="B307">
        <v>131</v>
      </c>
      <c r="C307">
        <v>40</v>
      </c>
      <c r="D307">
        <v>2</v>
      </c>
      <c r="E307">
        <v>51904</v>
      </c>
      <c r="F307" s="3" t="s">
        <v>1687</v>
      </c>
      <c r="G307">
        <f>_xlfn.DAYS("2025-01-01", Table1[[#This Row],[date]])</f>
        <v>1077</v>
      </c>
    </row>
    <row r="308" spans="1:7" x14ac:dyDescent="0.35">
      <c r="A308">
        <v>568</v>
      </c>
      <c r="B308">
        <v>131</v>
      </c>
      <c r="C308">
        <v>35</v>
      </c>
      <c r="D308">
        <v>5</v>
      </c>
      <c r="E308">
        <v>281195</v>
      </c>
      <c r="F308" s="3" t="s">
        <v>509</v>
      </c>
      <c r="G308">
        <f>_xlfn.DAYS("2025-01-01", Table1[[#This Row],[date]])</f>
        <v>1362</v>
      </c>
    </row>
    <row r="309" spans="1:7" x14ac:dyDescent="0.35">
      <c r="A309">
        <v>20</v>
      </c>
      <c r="B309">
        <v>132</v>
      </c>
      <c r="C309">
        <v>46</v>
      </c>
      <c r="D309">
        <v>2</v>
      </c>
      <c r="E309">
        <v>311136</v>
      </c>
      <c r="F309" s="3" t="s">
        <v>1342</v>
      </c>
      <c r="G309">
        <f>_xlfn.DAYS("2025-01-01", Table1[[#This Row],[date]])</f>
        <v>1433</v>
      </c>
    </row>
    <row r="310" spans="1:7" x14ac:dyDescent="0.35">
      <c r="A310">
        <v>472</v>
      </c>
      <c r="B310">
        <v>133</v>
      </c>
      <c r="C310">
        <v>21</v>
      </c>
      <c r="D310">
        <v>1</v>
      </c>
      <c r="E310">
        <v>114563</v>
      </c>
      <c r="F310" s="3" t="s">
        <v>1490</v>
      </c>
      <c r="G310">
        <f>_xlfn.DAYS("2025-01-01", Table1[[#This Row],[date]])</f>
        <v>1283</v>
      </c>
    </row>
    <row r="311" spans="1:7" x14ac:dyDescent="0.35">
      <c r="A311">
        <v>378</v>
      </c>
      <c r="B311">
        <v>133</v>
      </c>
      <c r="C311">
        <v>5</v>
      </c>
      <c r="D311">
        <v>1</v>
      </c>
      <c r="E311">
        <v>137033</v>
      </c>
      <c r="F311" s="3" t="s">
        <v>776</v>
      </c>
      <c r="G311">
        <f>_xlfn.DAYS("2025-01-01", Table1[[#This Row],[date]])</f>
        <v>1329</v>
      </c>
    </row>
    <row r="312" spans="1:7" x14ac:dyDescent="0.35">
      <c r="A312">
        <v>814</v>
      </c>
      <c r="B312">
        <v>134</v>
      </c>
      <c r="C312">
        <v>35</v>
      </c>
      <c r="D312">
        <v>4</v>
      </c>
      <c r="E312">
        <v>224956</v>
      </c>
      <c r="F312" s="3" t="s">
        <v>1777</v>
      </c>
      <c r="G312">
        <f>_xlfn.DAYS("2025-01-01", Table1[[#This Row],[date]])</f>
        <v>305</v>
      </c>
    </row>
    <row r="313" spans="1:7" x14ac:dyDescent="0.35">
      <c r="A313">
        <v>99</v>
      </c>
      <c r="B313">
        <v>134</v>
      </c>
      <c r="C313">
        <v>24</v>
      </c>
      <c r="D313">
        <v>5</v>
      </c>
      <c r="E313">
        <v>801555</v>
      </c>
      <c r="F313" s="3" t="s">
        <v>1395</v>
      </c>
      <c r="G313">
        <f>_xlfn.DAYS("2025-01-01", Table1[[#This Row],[date]])</f>
        <v>443</v>
      </c>
    </row>
    <row r="314" spans="1:7" x14ac:dyDescent="0.35">
      <c r="A314">
        <v>27</v>
      </c>
      <c r="B314">
        <v>134</v>
      </c>
      <c r="C314">
        <v>25</v>
      </c>
      <c r="D314">
        <v>2</v>
      </c>
      <c r="E314">
        <v>189580</v>
      </c>
      <c r="F314" s="3" t="s">
        <v>612</v>
      </c>
      <c r="G314">
        <f>_xlfn.DAYS("2025-01-01", Table1[[#This Row],[date]])</f>
        <v>547</v>
      </c>
    </row>
    <row r="315" spans="1:7" x14ac:dyDescent="0.35">
      <c r="A315">
        <v>371</v>
      </c>
      <c r="B315">
        <v>134</v>
      </c>
      <c r="C315">
        <v>12</v>
      </c>
      <c r="D315">
        <v>1</v>
      </c>
      <c r="E315">
        <v>58727</v>
      </c>
      <c r="F315" s="3" t="s">
        <v>1558</v>
      </c>
      <c r="G315">
        <f>_xlfn.DAYS("2025-01-01", Table1[[#This Row],[date]])</f>
        <v>633</v>
      </c>
    </row>
    <row r="316" spans="1:7" x14ac:dyDescent="0.35">
      <c r="A316">
        <v>30</v>
      </c>
      <c r="B316">
        <v>134</v>
      </c>
      <c r="C316">
        <v>42</v>
      </c>
      <c r="D316">
        <v>3</v>
      </c>
      <c r="E316">
        <v>428880</v>
      </c>
      <c r="F316" s="3" t="s">
        <v>380</v>
      </c>
      <c r="G316">
        <f>_xlfn.DAYS("2025-01-01", Table1[[#This Row],[date]])</f>
        <v>978</v>
      </c>
    </row>
    <row r="317" spans="1:7" x14ac:dyDescent="0.35">
      <c r="A317">
        <v>522</v>
      </c>
      <c r="B317">
        <v>134</v>
      </c>
      <c r="C317">
        <v>42</v>
      </c>
      <c r="D317">
        <v>3</v>
      </c>
      <c r="E317">
        <v>428880</v>
      </c>
      <c r="F317" s="3" t="s">
        <v>1575</v>
      </c>
      <c r="G317">
        <f>_xlfn.DAYS("2025-01-01", Table1[[#This Row],[date]])</f>
        <v>1076</v>
      </c>
    </row>
    <row r="318" spans="1:7" x14ac:dyDescent="0.35">
      <c r="A318">
        <v>218</v>
      </c>
      <c r="B318">
        <v>135</v>
      </c>
      <c r="C318">
        <v>43</v>
      </c>
      <c r="D318">
        <v>4</v>
      </c>
      <c r="E318">
        <v>388852</v>
      </c>
      <c r="F318" s="3" t="s">
        <v>1476</v>
      </c>
      <c r="G318">
        <f>_xlfn.DAYS("2025-01-01", Table1[[#This Row],[date]])</f>
        <v>381</v>
      </c>
    </row>
    <row r="319" spans="1:7" x14ac:dyDescent="0.35">
      <c r="A319">
        <v>1051</v>
      </c>
      <c r="B319">
        <v>135</v>
      </c>
      <c r="C319">
        <v>6</v>
      </c>
      <c r="D319">
        <v>4</v>
      </c>
      <c r="E319">
        <v>654140</v>
      </c>
      <c r="F319" s="3" t="s">
        <v>1753</v>
      </c>
      <c r="G319">
        <f>_xlfn.DAYS("2025-01-01", Table1[[#This Row],[date]])</f>
        <v>434</v>
      </c>
    </row>
    <row r="320" spans="1:7" x14ac:dyDescent="0.35">
      <c r="A320">
        <v>879</v>
      </c>
      <c r="B320">
        <v>135</v>
      </c>
      <c r="C320">
        <v>16</v>
      </c>
      <c r="D320">
        <v>3</v>
      </c>
      <c r="E320">
        <v>134856</v>
      </c>
      <c r="F320" s="3" t="s">
        <v>422</v>
      </c>
      <c r="G320">
        <f>_xlfn.DAYS("2025-01-01", Table1[[#This Row],[date]])</f>
        <v>496</v>
      </c>
    </row>
    <row r="321" spans="1:7" x14ac:dyDescent="0.35">
      <c r="A321">
        <v>588</v>
      </c>
      <c r="B321">
        <v>136</v>
      </c>
      <c r="C321">
        <v>30</v>
      </c>
      <c r="D321">
        <v>1</v>
      </c>
      <c r="E321">
        <v>104358</v>
      </c>
      <c r="F321" s="3" t="s">
        <v>1144</v>
      </c>
      <c r="G321">
        <f>_xlfn.DAYS("2025-01-01", Table1[[#This Row],[date]])</f>
        <v>1257</v>
      </c>
    </row>
    <row r="322" spans="1:7" x14ac:dyDescent="0.35">
      <c r="A322">
        <v>1107</v>
      </c>
      <c r="B322">
        <v>137</v>
      </c>
      <c r="C322">
        <v>39</v>
      </c>
      <c r="D322">
        <v>5</v>
      </c>
      <c r="E322">
        <v>267070</v>
      </c>
      <c r="F322" s="3" t="s">
        <v>1800</v>
      </c>
      <c r="G322">
        <f>_xlfn.DAYS("2025-01-01", Table1[[#This Row],[date]])</f>
        <v>207</v>
      </c>
    </row>
    <row r="323" spans="1:7" x14ac:dyDescent="0.35">
      <c r="A323">
        <v>124</v>
      </c>
      <c r="B323">
        <v>137</v>
      </c>
      <c r="C323">
        <v>26</v>
      </c>
      <c r="D323">
        <v>1</v>
      </c>
      <c r="E323">
        <v>138724</v>
      </c>
      <c r="F323" s="3" t="s">
        <v>1412</v>
      </c>
      <c r="G323">
        <f>_xlfn.DAYS("2025-01-01", Table1[[#This Row],[date]])</f>
        <v>697</v>
      </c>
    </row>
    <row r="324" spans="1:7" x14ac:dyDescent="0.35">
      <c r="A324">
        <v>662</v>
      </c>
      <c r="B324">
        <v>137</v>
      </c>
      <c r="C324">
        <v>11</v>
      </c>
      <c r="D324">
        <v>3</v>
      </c>
      <c r="E324">
        <v>304362</v>
      </c>
      <c r="F324" s="3" t="s">
        <v>1701</v>
      </c>
      <c r="G324">
        <f>_xlfn.DAYS("2025-01-01", Table1[[#This Row],[date]])</f>
        <v>948</v>
      </c>
    </row>
    <row r="325" spans="1:7" x14ac:dyDescent="0.35">
      <c r="A325">
        <v>254</v>
      </c>
      <c r="B325">
        <v>137</v>
      </c>
      <c r="C325">
        <v>33</v>
      </c>
      <c r="D325">
        <v>1</v>
      </c>
      <c r="E325">
        <v>142706</v>
      </c>
      <c r="F325" s="3" t="s">
        <v>1367</v>
      </c>
      <c r="G325">
        <f>_xlfn.DAYS("2025-01-01", Table1[[#This Row],[date]])</f>
        <v>1184</v>
      </c>
    </row>
    <row r="326" spans="1:7" x14ac:dyDescent="0.35">
      <c r="A326">
        <v>1006</v>
      </c>
      <c r="B326">
        <v>137</v>
      </c>
      <c r="C326">
        <v>34</v>
      </c>
      <c r="D326">
        <v>1</v>
      </c>
      <c r="E326">
        <v>86615</v>
      </c>
      <c r="F326" s="3" t="s">
        <v>1725</v>
      </c>
      <c r="G326">
        <f>_xlfn.DAYS("2025-01-01", Table1[[#This Row],[date]])</f>
        <v>1317</v>
      </c>
    </row>
    <row r="327" spans="1:7" x14ac:dyDescent="0.35">
      <c r="A327">
        <v>151</v>
      </c>
      <c r="B327">
        <v>138</v>
      </c>
      <c r="C327">
        <v>10</v>
      </c>
      <c r="D327">
        <v>4</v>
      </c>
      <c r="E327">
        <v>99660</v>
      </c>
      <c r="F327" s="3" t="s">
        <v>1428</v>
      </c>
      <c r="G327">
        <f>_xlfn.DAYS("2025-01-01", Table1[[#This Row],[date]])</f>
        <v>163</v>
      </c>
    </row>
    <row r="328" spans="1:7" x14ac:dyDescent="0.35">
      <c r="A328">
        <v>490</v>
      </c>
      <c r="B328">
        <v>138</v>
      </c>
      <c r="C328">
        <v>47</v>
      </c>
      <c r="D328">
        <v>4</v>
      </c>
      <c r="E328">
        <v>324804</v>
      </c>
      <c r="F328" s="3" t="s">
        <v>1624</v>
      </c>
      <c r="G328">
        <f>_xlfn.DAYS("2025-01-01", Table1[[#This Row],[date]])</f>
        <v>223</v>
      </c>
    </row>
    <row r="329" spans="1:7" x14ac:dyDescent="0.35">
      <c r="A329">
        <v>860</v>
      </c>
      <c r="B329">
        <v>138</v>
      </c>
      <c r="C329">
        <v>12</v>
      </c>
      <c r="D329">
        <v>2</v>
      </c>
      <c r="E329">
        <v>117454</v>
      </c>
      <c r="F329" s="3" t="s">
        <v>440</v>
      </c>
      <c r="G329">
        <f>_xlfn.DAYS("2025-01-01", Table1[[#This Row],[date]])</f>
        <v>440</v>
      </c>
    </row>
    <row r="330" spans="1:7" x14ac:dyDescent="0.35">
      <c r="A330">
        <v>164</v>
      </c>
      <c r="B330">
        <v>138</v>
      </c>
      <c r="C330">
        <v>32</v>
      </c>
      <c r="D330">
        <v>2</v>
      </c>
      <c r="E330">
        <v>288154</v>
      </c>
      <c r="F330" s="3" t="s">
        <v>1062</v>
      </c>
      <c r="G330">
        <f>_xlfn.DAYS("2025-01-01", Table1[[#This Row],[date]])</f>
        <v>1332</v>
      </c>
    </row>
    <row r="331" spans="1:7" x14ac:dyDescent="0.35">
      <c r="A331">
        <v>134</v>
      </c>
      <c r="B331">
        <v>139</v>
      </c>
      <c r="C331">
        <v>3</v>
      </c>
      <c r="D331">
        <v>1</v>
      </c>
      <c r="E331">
        <v>88787</v>
      </c>
      <c r="F331" s="3" t="s">
        <v>1421</v>
      </c>
      <c r="G331">
        <f>_xlfn.DAYS("2025-01-01", Table1[[#This Row],[date]])</f>
        <v>887</v>
      </c>
    </row>
    <row r="332" spans="1:7" x14ac:dyDescent="0.35">
      <c r="A332">
        <v>575</v>
      </c>
      <c r="B332">
        <v>139</v>
      </c>
      <c r="C332">
        <v>40</v>
      </c>
      <c r="D332">
        <v>5</v>
      </c>
      <c r="E332">
        <v>129760</v>
      </c>
      <c r="F332" s="3" t="s">
        <v>1664</v>
      </c>
      <c r="G332">
        <f>_xlfn.DAYS("2025-01-01", Table1[[#This Row],[date]])</f>
        <v>1181</v>
      </c>
    </row>
    <row r="333" spans="1:7" x14ac:dyDescent="0.35">
      <c r="A333">
        <v>18</v>
      </c>
      <c r="B333">
        <v>140</v>
      </c>
      <c r="C333">
        <v>13</v>
      </c>
      <c r="D333">
        <v>1</v>
      </c>
      <c r="E333">
        <v>72395</v>
      </c>
      <c r="F333" s="3" t="s">
        <v>86</v>
      </c>
      <c r="G333">
        <f>_xlfn.DAYS("2025-01-01", Table1[[#This Row],[date]])</f>
        <v>784</v>
      </c>
    </row>
    <row r="334" spans="1:7" x14ac:dyDescent="0.35">
      <c r="A334">
        <v>326</v>
      </c>
      <c r="B334">
        <v>140</v>
      </c>
      <c r="C334">
        <v>34</v>
      </c>
      <c r="D334">
        <v>1</v>
      </c>
      <c r="E334">
        <v>86615</v>
      </c>
      <c r="F334" s="3" t="s">
        <v>1533</v>
      </c>
      <c r="G334">
        <f>_xlfn.DAYS("2025-01-01", Table1[[#This Row],[date]])</f>
        <v>923</v>
      </c>
    </row>
    <row r="335" spans="1:7" x14ac:dyDescent="0.35">
      <c r="A335">
        <v>146</v>
      </c>
      <c r="B335">
        <v>140</v>
      </c>
      <c r="C335">
        <v>29</v>
      </c>
      <c r="D335">
        <v>4</v>
      </c>
      <c r="E335">
        <v>435144</v>
      </c>
      <c r="F335" s="3" t="s">
        <v>1429</v>
      </c>
      <c r="G335">
        <f>_xlfn.DAYS("2025-01-01", Table1[[#This Row],[date]])</f>
        <v>994</v>
      </c>
    </row>
    <row r="336" spans="1:7" x14ac:dyDescent="0.35">
      <c r="A336">
        <v>548</v>
      </c>
      <c r="B336">
        <v>141</v>
      </c>
      <c r="C336">
        <v>14</v>
      </c>
      <c r="D336">
        <v>2</v>
      </c>
      <c r="E336">
        <v>324884</v>
      </c>
      <c r="F336" s="3" t="s">
        <v>1249</v>
      </c>
      <c r="G336">
        <f>_xlfn.DAYS("2025-01-01", Table1[[#This Row],[date]])</f>
        <v>281</v>
      </c>
    </row>
    <row r="337" spans="1:7" x14ac:dyDescent="0.35">
      <c r="A337">
        <v>238</v>
      </c>
      <c r="B337">
        <v>141</v>
      </c>
      <c r="C337">
        <v>15</v>
      </c>
      <c r="D337">
        <v>5</v>
      </c>
      <c r="E337">
        <v>788640</v>
      </c>
      <c r="F337" s="3" t="s">
        <v>1486</v>
      </c>
      <c r="G337">
        <f>_xlfn.DAYS("2025-01-01", Table1[[#This Row],[date]])</f>
        <v>870</v>
      </c>
    </row>
    <row r="338" spans="1:7" x14ac:dyDescent="0.35">
      <c r="A338">
        <v>483</v>
      </c>
      <c r="B338">
        <v>142</v>
      </c>
      <c r="C338">
        <v>26</v>
      </c>
      <c r="D338">
        <v>2</v>
      </c>
      <c r="E338">
        <v>277448</v>
      </c>
      <c r="F338" s="3" t="s">
        <v>1619</v>
      </c>
      <c r="G338">
        <f>_xlfn.DAYS("2025-01-01", Table1[[#This Row],[date]])</f>
        <v>195</v>
      </c>
    </row>
    <row r="339" spans="1:7" x14ac:dyDescent="0.35">
      <c r="A339">
        <v>1088</v>
      </c>
      <c r="B339">
        <v>142</v>
      </c>
      <c r="C339">
        <v>4</v>
      </c>
      <c r="D339">
        <v>3</v>
      </c>
      <c r="E339">
        <v>114246</v>
      </c>
      <c r="F339" s="3" t="s">
        <v>1880</v>
      </c>
      <c r="G339">
        <f>_xlfn.DAYS("2025-01-01", Table1[[#This Row],[date]])</f>
        <v>669</v>
      </c>
    </row>
    <row r="340" spans="1:7" x14ac:dyDescent="0.35">
      <c r="A340">
        <v>296</v>
      </c>
      <c r="B340">
        <v>142</v>
      </c>
      <c r="C340">
        <v>42</v>
      </c>
      <c r="D340">
        <v>1</v>
      </c>
      <c r="E340">
        <v>142960</v>
      </c>
      <c r="F340" s="3" t="s">
        <v>1460</v>
      </c>
      <c r="G340">
        <f>_xlfn.DAYS("2025-01-01", Table1[[#This Row],[date]])</f>
        <v>953</v>
      </c>
    </row>
    <row r="341" spans="1:7" x14ac:dyDescent="0.35">
      <c r="A341">
        <v>215</v>
      </c>
      <c r="B341">
        <v>143</v>
      </c>
      <c r="C341">
        <v>46</v>
      </c>
      <c r="D341">
        <v>1</v>
      </c>
      <c r="E341">
        <v>155568</v>
      </c>
      <c r="F341" s="3" t="s">
        <v>1474</v>
      </c>
      <c r="G341">
        <f>_xlfn.DAYS("2025-01-01", Table1[[#This Row],[date]])</f>
        <v>279</v>
      </c>
    </row>
    <row r="342" spans="1:7" x14ac:dyDescent="0.35">
      <c r="A342">
        <v>1156</v>
      </c>
      <c r="B342">
        <v>143</v>
      </c>
      <c r="C342">
        <v>40</v>
      </c>
      <c r="D342">
        <v>5</v>
      </c>
      <c r="E342">
        <v>129760</v>
      </c>
      <c r="F342" s="3" t="s">
        <v>1106</v>
      </c>
      <c r="G342">
        <f>_xlfn.DAYS("2025-01-01", Table1[[#This Row],[date]])</f>
        <v>1036</v>
      </c>
    </row>
    <row r="343" spans="1:7" x14ac:dyDescent="0.35">
      <c r="A343">
        <v>883</v>
      </c>
      <c r="B343">
        <v>144</v>
      </c>
      <c r="C343">
        <v>29</v>
      </c>
      <c r="D343">
        <v>2</v>
      </c>
      <c r="E343">
        <v>217572</v>
      </c>
      <c r="F343" s="3" t="s">
        <v>468</v>
      </c>
      <c r="G343">
        <f>_xlfn.DAYS("2025-01-01", Table1[[#This Row],[date]])</f>
        <v>291</v>
      </c>
    </row>
    <row r="344" spans="1:7" x14ac:dyDescent="0.35">
      <c r="A344">
        <v>488</v>
      </c>
      <c r="B344">
        <v>144</v>
      </c>
      <c r="C344">
        <v>32</v>
      </c>
      <c r="D344">
        <v>1</v>
      </c>
      <c r="E344">
        <v>144077</v>
      </c>
      <c r="F344" s="3" t="s">
        <v>1622</v>
      </c>
      <c r="G344">
        <f>_xlfn.DAYS("2025-01-01", Table1[[#This Row],[date]])</f>
        <v>995</v>
      </c>
    </row>
    <row r="345" spans="1:7" x14ac:dyDescent="0.35">
      <c r="A345">
        <v>776</v>
      </c>
      <c r="B345">
        <v>144</v>
      </c>
      <c r="C345">
        <v>14</v>
      </c>
      <c r="D345">
        <v>2</v>
      </c>
      <c r="E345">
        <v>324884</v>
      </c>
      <c r="F345" s="3" t="s">
        <v>1602</v>
      </c>
      <c r="G345">
        <f>_xlfn.DAYS("2025-01-01", Table1[[#This Row],[date]])</f>
        <v>1079</v>
      </c>
    </row>
    <row r="346" spans="1:7" x14ac:dyDescent="0.35">
      <c r="A346">
        <v>177</v>
      </c>
      <c r="B346">
        <v>144</v>
      </c>
      <c r="C346">
        <v>26</v>
      </c>
      <c r="D346">
        <v>3</v>
      </c>
      <c r="E346">
        <v>416172</v>
      </c>
      <c r="F346" s="3" t="s">
        <v>1452</v>
      </c>
      <c r="G346">
        <f>_xlfn.DAYS("2025-01-01", Table1[[#This Row],[date]])</f>
        <v>1228</v>
      </c>
    </row>
    <row r="347" spans="1:7" x14ac:dyDescent="0.35">
      <c r="A347">
        <v>385</v>
      </c>
      <c r="B347">
        <v>144</v>
      </c>
      <c r="C347">
        <v>29</v>
      </c>
      <c r="D347">
        <v>2</v>
      </c>
      <c r="E347">
        <v>217572</v>
      </c>
      <c r="F347" s="3" t="s">
        <v>1566</v>
      </c>
      <c r="G347">
        <f>_xlfn.DAYS("2025-01-01", Table1[[#This Row],[date]])</f>
        <v>1391</v>
      </c>
    </row>
    <row r="348" spans="1:7" x14ac:dyDescent="0.35">
      <c r="A348">
        <v>948</v>
      </c>
      <c r="B348">
        <v>145</v>
      </c>
      <c r="C348">
        <v>18</v>
      </c>
      <c r="D348">
        <v>2</v>
      </c>
      <c r="E348">
        <v>156464</v>
      </c>
      <c r="F348" s="3" t="s">
        <v>1454</v>
      </c>
      <c r="G348">
        <f>_xlfn.DAYS("2025-01-01", Table1[[#This Row],[date]])</f>
        <v>564</v>
      </c>
    </row>
    <row r="349" spans="1:7" x14ac:dyDescent="0.35">
      <c r="A349">
        <v>298</v>
      </c>
      <c r="B349">
        <v>146</v>
      </c>
      <c r="C349">
        <v>45</v>
      </c>
      <c r="D349">
        <v>1</v>
      </c>
      <c r="E349">
        <v>85600</v>
      </c>
      <c r="F349" s="3" t="s">
        <v>1456</v>
      </c>
      <c r="G349">
        <f>_xlfn.DAYS("2025-01-01", Table1[[#This Row],[date]])</f>
        <v>113</v>
      </c>
    </row>
    <row r="350" spans="1:7" x14ac:dyDescent="0.35">
      <c r="A350">
        <v>736</v>
      </c>
      <c r="B350">
        <v>146</v>
      </c>
      <c r="C350">
        <v>40</v>
      </c>
      <c r="D350">
        <v>1</v>
      </c>
      <c r="E350">
        <v>25952</v>
      </c>
      <c r="F350" s="3" t="s">
        <v>1737</v>
      </c>
      <c r="G350">
        <f>_xlfn.DAYS("2025-01-01", Table1[[#This Row],[date]])</f>
        <v>1065</v>
      </c>
    </row>
    <row r="351" spans="1:7" x14ac:dyDescent="0.35">
      <c r="A351">
        <v>659</v>
      </c>
      <c r="B351">
        <v>147</v>
      </c>
      <c r="C351">
        <v>28</v>
      </c>
      <c r="D351">
        <v>1</v>
      </c>
      <c r="E351">
        <v>91117</v>
      </c>
      <c r="F351" s="3" t="s">
        <v>1699</v>
      </c>
      <c r="G351">
        <f>_xlfn.DAYS("2025-01-01", Table1[[#This Row],[date]])</f>
        <v>391</v>
      </c>
    </row>
    <row r="352" spans="1:7" x14ac:dyDescent="0.35">
      <c r="A352">
        <v>120</v>
      </c>
      <c r="B352">
        <v>147</v>
      </c>
      <c r="C352">
        <v>2</v>
      </c>
      <c r="D352">
        <v>5</v>
      </c>
      <c r="E352">
        <v>693050</v>
      </c>
      <c r="F352" s="3" t="s">
        <v>1408</v>
      </c>
      <c r="G352">
        <f>_xlfn.DAYS("2025-01-01", Table1[[#This Row],[date]])</f>
        <v>580</v>
      </c>
    </row>
    <row r="353" spans="1:7" x14ac:dyDescent="0.35">
      <c r="A353">
        <v>310</v>
      </c>
      <c r="B353">
        <v>147</v>
      </c>
      <c r="C353">
        <v>41</v>
      </c>
      <c r="D353">
        <v>5</v>
      </c>
      <c r="E353">
        <v>187830</v>
      </c>
      <c r="F353" s="3" t="s">
        <v>1362</v>
      </c>
      <c r="G353">
        <f>_xlfn.DAYS("2025-01-01", Table1[[#This Row],[date]])</f>
        <v>611</v>
      </c>
    </row>
    <row r="354" spans="1:7" x14ac:dyDescent="0.35">
      <c r="A354">
        <v>54</v>
      </c>
      <c r="B354">
        <v>147</v>
      </c>
      <c r="C354">
        <v>27</v>
      </c>
      <c r="D354">
        <v>2</v>
      </c>
      <c r="E354">
        <v>158530</v>
      </c>
      <c r="F354" s="3" t="s">
        <v>1367</v>
      </c>
      <c r="G354">
        <f>_xlfn.DAYS("2025-01-01", Table1[[#This Row],[date]])</f>
        <v>1184</v>
      </c>
    </row>
    <row r="355" spans="1:7" x14ac:dyDescent="0.35">
      <c r="A355">
        <v>857</v>
      </c>
      <c r="B355">
        <v>148</v>
      </c>
      <c r="C355">
        <v>6</v>
      </c>
      <c r="D355">
        <v>4</v>
      </c>
      <c r="E355">
        <v>654140</v>
      </c>
      <c r="F355" s="3" t="s">
        <v>1791</v>
      </c>
      <c r="G355">
        <f>_xlfn.DAYS("2025-01-01", Table1[[#This Row],[date]])</f>
        <v>761</v>
      </c>
    </row>
    <row r="356" spans="1:7" x14ac:dyDescent="0.35">
      <c r="A356">
        <v>1148</v>
      </c>
      <c r="B356">
        <v>148</v>
      </c>
      <c r="C356">
        <v>41</v>
      </c>
      <c r="D356">
        <v>2</v>
      </c>
      <c r="E356">
        <v>75132</v>
      </c>
      <c r="F356" s="3" t="s">
        <v>1349</v>
      </c>
      <c r="G356">
        <f>_xlfn.DAYS("2025-01-01", Table1[[#This Row],[date]])</f>
        <v>1221</v>
      </c>
    </row>
    <row r="357" spans="1:7" x14ac:dyDescent="0.35">
      <c r="A357">
        <v>175</v>
      </c>
      <c r="B357">
        <v>150</v>
      </c>
      <c r="C357">
        <v>48</v>
      </c>
      <c r="D357">
        <v>4</v>
      </c>
      <c r="E357">
        <v>217228</v>
      </c>
      <c r="F357" s="3" t="s">
        <v>1450</v>
      </c>
      <c r="G357">
        <f>_xlfn.DAYS("2025-01-01", Table1[[#This Row],[date]])</f>
        <v>282</v>
      </c>
    </row>
    <row r="358" spans="1:7" x14ac:dyDescent="0.35">
      <c r="A358">
        <v>1128</v>
      </c>
      <c r="B358">
        <v>150</v>
      </c>
      <c r="C358">
        <v>29</v>
      </c>
      <c r="D358">
        <v>4</v>
      </c>
      <c r="E358">
        <v>435144</v>
      </c>
      <c r="F358" s="3" t="s">
        <v>1898</v>
      </c>
      <c r="G358">
        <f>_xlfn.DAYS("2025-01-01", Table1[[#This Row],[date]])</f>
        <v>838</v>
      </c>
    </row>
    <row r="359" spans="1:7" x14ac:dyDescent="0.35">
      <c r="A359">
        <v>451</v>
      </c>
      <c r="B359">
        <v>151</v>
      </c>
      <c r="C359">
        <v>43</v>
      </c>
      <c r="D359">
        <v>5</v>
      </c>
      <c r="E359">
        <v>486065</v>
      </c>
      <c r="F359" s="3" t="s">
        <v>158</v>
      </c>
      <c r="G359">
        <f>_xlfn.DAYS("2025-01-01", Table1[[#This Row],[date]])</f>
        <v>478</v>
      </c>
    </row>
    <row r="360" spans="1:7" x14ac:dyDescent="0.35">
      <c r="A360">
        <v>980</v>
      </c>
      <c r="B360">
        <v>151</v>
      </c>
      <c r="C360">
        <v>35</v>
      </c>
      <c r="D360">
        <v>4</v>
      </c>
      <c r="E360">
        <v>224956</v>
      </c>
      <c r="F360" s="3" t="s">
        <v>1266</v>
      </c>
      <c r="G360">
        <f>_xlfn.DAYS("2025-01-01", Table1[[#This Row],[date]])</f>
        <v>1073</v>
      </c>
    </row>
    <row r="361" spans="1:7" x14ac:dyDescent="0.35">
      <c r="A361">
        <v>985</v>
      </c>
      <c r="B361">
        <v>152</v>
      </c>
      <c r="C361">
        <v>17</v>
      </c>
      <c r="D361">
        <v>5</v>
      </c>
      <c r="E361">
        <v>293465</v>
      </c>
      <c r="F361" s="3" t="s">
        <v>1204</v>
      </c>
      <c r="G361">
        <f>_xlfn.DAYS("2025-01-01", Table1[[#This Row],[date]])</f>
        <v>710</v>
      </c>
    </row>
    <row r="362" spans="1:7" x14ac:dyDescent="0.35">
      <c r="A362">
        <v>105</v>
      </c>
      <c r="B362">
        <v>152</v>
      </c>
      <c r="C362">
        <v>10</v>
      </c>
      <c r="D362">
        <v>2</v>
      </c>
      <c r="E362">
        <v>49830</v>
      </c>
      <c r="F362" s="3" t="s">
        <v>1161</v>
      </c>
      <c r="G362">
        <f>_xlfn.DAYS("2025-01-01", Table1[[#This Row],[date]])</f>
        <v>786</v>
      </c>
    </row>
    <row r="363" spans="1:7" x14ac:dyDescent="0.35">
      <c r="A363">
        <v>301</v>
      </c>
      <c r="B363">
        <v>152</v>
      </c>
      <c r="C363">
        <v>42</v>
      </c>
      <c r="D363">
        <v>1</v>
      </c>
      <c r="E363">
        <v>142960</v>
      </c>
      <c r="F363" s="3" t="s">
        <v>1522</v>
      </c>
      <c r="G363">
        <f>_xlfn.DAYS("2025-01-01", Table1[[#This Row],[date]])</f>
        <v>971</v>
      </c>
    </row>
    <row r="364" spans="1:7" x14ac:dyDescent="0.35">
      <c r="A364">
        <v>61</v>
      </c>
      <c r="B364">
        <v>153</v>
      </c>
      <c r="C364">
        <v>30</v>
      </c>
      <c r="D364">
        <v>5</v>
      </c>
      <c r="E364">
        <v>521790</v>
      </c>
      <c r="F364" s="3" t="s">
        <v>1117</v>
      </c>
      <c r="G364">
        <f>_xlfn.DAYS("2025-01-01", Table1[[#This Row],[date]])</f>
        <v>593</v>
      </c>
    </row>
    <row r="365" spans="1:7" x14ac:dyDescent="0.35">
      <c r="A365">
        <v>542</v>
      </c>
      <c r="B365">
        <v>153</v>
      </c>
      <c r="C365">
        <v>27</v>
      </c>
      <c r="D365">
        <v>1</v>
      </c>
      <c r="E365">
        <v>79265</v>
      </c>
      <c r="F365" s="3" t="s">
        <v>1647</v>
      </c>
      <c r="G365">
        <f>_xlfn.DAYS("2025-01-01", Table1[[#This Row],[date]])</f>
        <v>1153</v>
      </c>
    </row>
    <row r="366" spans="1:7" x14ac:dyDescent="0.35">
      <c r="A366">
        <v>1160</v>
      </c>
      <c r="B366">
        <v>153</v>
      </c>
      <c r="C366">
        <v>22</v>
      </c>
      <c r="D366">
        <v>1</v>
      </c>
      <c r="E366">
        <v>65960</v>
      </c>
      <c r="F366" s="3" t="s">
        <v>49</v>
      </c>
      <c r="G366">
        <f>_xlfn.DAYS("2025-01-01", Table1[[#This Row],[date]])</f>
        <v>1361</v>
      </c>
    </row>
    <row r="367" spans="1:7" x14ac:dyDescent="0.35">
      <c r="A367">
        <v>166</v>
      </c>
      <c r="B367">
        <v>154</v>
      </c>
      <c r="C367">
        <v>31</v>
      </c>
      <c r="D367">
        <v>1</v>
      </c>
      <c r="E367">
        <v>82453</v>
      </c>
      <c r="F367" s="3" t="s">
        <v>1444</v>
      </c>
      <c r="G367">
        <f>_xlfn.DAYS("2025-01-01", Table1[[#This Row],[date]])</f>
        <v>722</v>
      </c>
    </row>
    <row r="368" spans="1:7" x14ac:dyDescent="0.35">
      <c r="A368">
        <v>74</v>
      </c>
      <c r="B368">
        <v>155</v>
      </c>
      <c r="C368">
        <v>10</v>
      </c>
      <c r="D368">
        <v>5</v>
      </c>
      <c r="E368">
        <v>124575</v>
      </c>
      <c r="F368" s="3" t="s">
        <v>1380</v>
      </c>
      <c r="G368">
        <f>_xlfn.DAYS("2025-01-01", Table1[[#This Row],[date]])</f>
        <v>1009</v>
      </c>
    </row>
    <row r="369" spans="1:7" x14ac:dyDescent="0.35">
      <c r="A369">
        <v>183</v>
      </c>
      <c r="B369">
        <v>156</v>
      </c>
      <c r="C369">
        <v>16</v>
      </c>
      <c r="D369">
        <v>3</v>
      </c>
      <c r="E369">
        <v>134856</v>
      </c>
      <c r="F369" s="3" t="s">
        <v>1456</v>
      </c>
      <c r="G369">
        <f>_xlfn.DAYS("2025-01-01", Table1[[#This Row],[date]])</f>
        <v>113</v>
      </c>
    </row>
    <row r="370" spans="1:7" x14ac:dyDescent="0.35">
      <c r="A370">
        <v>930</v>
      </c>
      <c r="B370">
        <v>156</v>
      </c>
      <c r="C370">
        <v>1</v>
      </c>
      <c r="D370">
        <v>1</v>
      </c>
      <c r="E370">
        <v>32044</v>
      </c>
      <c r="F370" s="3" t="s">
        <v>1531</v>
      </c>
      <c r="G370">
        <f>_xlfn.DAYS("2025-01-01", Table1[[#This Row],[date]])</f>
        <v>390</v>
      </c>
    </row>
    <row r="371" spans="1:7" x14ac:dyDescent="0.35">
      <c r="A371">
        <v>1104</v>
      </c>
      <c r="B371">
        <v>156</v>
      </c>
      <c r="C371">
        <v>29</v>
      </c>
      <c r="D371">
        <v>3</v>
      </c>
      <c r="E371">
        <v>326358</v>
      </c>
      <c r="F371" s="3" t="s">
        <v>1890</v>
      </c>
      <c r="G371">
        <f>_xlfn.DAYS("2025-01-01", Table1[[#This Row],[date]])</f>
        <v>1150</v>
      </c>
    </row>
    <row r="372" spans="1:7" x14ac:dyDescent="0.35">
      <c r="A372">
        <v>1042</v>
      </c>
      <c r="B372">
        <v>157</v>
      </c>
      <c r="C372">
        <v>34</v>
      </c>
      <c r="D372">
        <v>1</v>
      </c>
      <c r="E372">
        <v>86615</v>
      </c>
      <c r="F372" s="3" t="s">
        <v>1379</v>
      </c>
      <c r="G372">
        <f>_xlfn.DAYS("2025-01-01", Table1[[#This Row],[date]])</f>
        <v>808</v>
      </c>
    </row>
    <row r="373" spans="1:7" x14ac:dyDescent="0.35">
      <c r="A373">
        <v>32</v>
      </c>
      <c r="B373">
        <v>158</v>
      </c>
      <c r="C373">
        <v>11</v>
      </c>
      <c r="D373">
        <v>4</v>
      </c>
      <c r="E373">
        <v>405816</v>
      </c>
      <c r="F373" s="3" t="s">
        <v>1348</v>
      </c>
      <c r="G373">
        <f>_xlfn.DAYS("2025-01-01", Table1[[#This Row],[date]])</f>
        <v>432</v>
      </c>
    </row>
    <row r="374" spans="1:7" x14ac:dyDescent="0.35">
      <c r="A374">
        <v>154</v>
      </c>
      <c r="B374">
        <v>158</v>
      </c>
      <c r="C374">
        <v>29</v>
      </c>
      <c r="D374">
        <v>3</v>
      </c>
      <c r="E374">
        <v>326358</v>
      </c>
      <c r="F374" s="3" t="s">
        <v>1049</v>
      </c>
      <c r="G374">
        <f>_xlfn.DAYS("2025-01-01", Table1[[#This Row],[date]])</f>
        <v>909</v>
      </c>
    </row>
    <row r="375" spans="1:7" x14ac:dyDescent="0.35">
      <c r="A375">
        <v>366</v>
      </c>
      <c r="B375">
        <v>158</v>
      </c>
      <c r="C375">
        <v>30</v>
      </c>
      <c r="D375">
        <v>3</v>
      </c>
      <c r="E375">
        <v>313074</v>
      </c>
      <c r="F375" s="3" t="s">
        <v>1555</v>
      </c>
      <c r="G375">
        <f>_xlfn.DAYS("2025-01-01", Table1[[#This Row],[date]])</f>
        <v>1216</v>
      </c>
    </row>
    <row r="376" spans="1:7" x14ac:dyDescent="0.35">
      <c r="A376">
        <v>320</v>
      </c>
      <c r="B376">
        <v>159</v>
      </c>
      <c r="C376">
        <v>43</v>
      </c>
      <c r="D376">
        <v>2</v>
      </c>
      <c r="E376">
        <v>194426</v>
      </c>
      <c r="F376" s="3" t="s">
        <v>1530</v>
      </c>
      <c r="G376">
        <f>_xlfn.DAYS("2025-01-01", Table1[[#This Row],[date]])</f>
        <v>1217</v>
      </c>
    </row>
    <row r="377" spans="1:7" x14ac:dyDescent="0.35">
      <c r="A377">
        <v>557</v>
      </c>
      <c r="B377">
        <v>160</v>
      </c>
      <c r="C377">
        <v>9</v>
      </c>
      <c r="D377">
        <v>1</v>
      </c>
      <c r="E377">
        <v>40559</v>
      </c>
      <c r="F377" s="3" t="s">
        <v>1655</v>
      </c>
      <c r="G377">
        <f>_xlfn.DAYS("2025-01-01", Table1[[#This Row],[date]])</f>
        <v>676</v>
      </c>
    </row>
    <row r="378" spans="1:7" x14ac:dyDescent="0.35">
      <c r="A378">
        <v>859</v>
      </c>
      <c r="B378">
        <v>161</v>
      </c>
      <c r="C378">
        <v>23</v>
      </c>
      <c r="D378">
        <v>2</v>
      </c>
      <c r="E378">
        <v>312946</v>
      </c>
      <c r="F378" s="3" t="s">
        <v>1793</v>
      </c>
      <c r="G378">
        <f>_xlfn.DAYS("2025-01-01", Table1[[#This Row],[date]])</f>
        <v>287</v>
      </c>
    </row>
    <row r="379" spans="1:7" x14ac:dyDescent="0.35">
      <c r="A379">
        <v>174</v>
      </c>
      <c r="B379">
        <v>161</v>
      </c>
      <c r="C379">
        <v>12</v>
      </c>
      <c r="D379">
        <v>4</v>
      </c>
      <c r="E379">
        <v>234908</v>
      </c>
      <c r="F379" s="3" t="s">
        <v>1379</v>
      </c>
      <c r="G379">
        <f>_xlfn.DAYS("2025-01-01", Table1[[#This Row],[date]])</f>
        <v>808</v>
      </c>
    </row>
    <row r="380" spans="1:7" x14ac:dyDescent="0.35">
      <c r="A380">
        <v>907</v>
      </c>
      <c r="B380">
        <v>161</v>
      </c>
      <c r="C380">
        <v>21</v>
      </c>
      <c r="D380">
        <v>3</v>
      </c>
      <c r="E380">
        <v>343689</v>
      </c>
      <c r="F380" s="3" t="s">
        <v>1809</v>
      </c>
      <c r="G380">
        <f>_xlfn.DAYS("2025-01-01", Table1[[#This Row],[date]])</f>
        <v>914</v>
      </c>
    </row>
    <row r="381" spans="1:7" x14ac:dyDescent="0.35">
      <c r="A381">
        <v>712</v>
      </c>
      <c r="B381">
        <v>162</v>
      </c>
      <c r="C381">
        <v>2</v>
      </c>
      <c r="D381">
        <v>4</v>
      </c>
      <c r="E381">
        <v>554440</v>
      </c>
      <c r="F381" s="3" t="s">
        <v>1728</v>
      </c>
      <c r="G381">
        <f>_xlfn.DAYS("2025-01-01", Table1[[#This Row],[date]])</f>
        <v>1219</v>
      </c>
    </row>
    <row r="382" spans="1:7" x14ac:dyDescent="0.35">
      <c r="A382">
        <v>231</v>
      </c>
      <c r="B382">
        <v>162</v>
      </c>
      <c r="C382">
        <v>29</v>
      </c>
      <c r="D382">
        <v>5</v>
      </c>
      <c r="E382">
        <v>543930</v>
      </c>
      <c r="F382" s="3" t="s">
        <v>1426</v>
      </c>
      <c r="G382">
        <f>_xlfn.DAYS("2025-01-01", Table1[[#This Row],[date]])</f>
        <v>1352</v>
      </c>
    </row>
    <row r="383" spans="1:7" x14ac:dyDescent="0.35">
      <c r="A383">
        <v>875</v>
      </c>
      <c r="B383">
        <v>162</v>
      </c>
      <c r="C383">
        <v>45</v>
      </c>
      <c r="D383">
        <v>1</v>
      </c>
      <c r="E383">
        <v>85600</v>
      </c>
      <c r="F383" s="3" t="s">
        <v>1406</v>
      </c>
      <c r="G383">
        <f>_xlfn.DAYS("2025-01-01", Table1[[#This Row],[date]])</f>
        <v>1437</v>
      </c>
    </row>
    <row r="384" spans="1:7" x14ac:dyDescent="0.35">
      <c r="A384">
        <v>737</v>
      </c>
      <c r="B384">
        <v>163</v>
      </c>
      <c r="C384">
        <v>32</v>
      </c>
      <c r="D384">
        <v>4</v>
      </c>
      <c r="E384">
        <v>576308</v>
      </c>
      <c r="F384" s="3" t="s">
        <v>952</v>
      </c>
      <c r="G384">
        <f>_xlfn.DAYS("2025-01-01", Table1[[#This Row],[date]])</f>
        <v>789</v>
      </c>
    </row>
    <row r="385" spans="1:7" x14ac:dyDescent="0.35">
      <c r="A385">
        <v>79</v>
      </c>
      <c r="B385">
        <v>164</v>
      </c>
      <c r="C385">
        <v>45</v>
      </c>
      <c r="D385">
        <v>4</v>
      </c>
      <c r="E385">
        <v>342400</v>
      </c>
      <c r="F385" s="3" t="s">
        <v>760</v>
      </c>
      <c r="G385">
        <f>_xlfn.DAYS("2025-01-01", Table1[[#This Row],[date]])</f>
        <v>625</v>
      </c>
    </row>
    <row r="386" spans="1:7" x14ac:dyDescent="0.35">
      <c r="A386">
        <v>525</v>
      </c>
      <c r="B386">
        <v>164</v>
      </c>
      <c r="C386">
        <v>44</v>
      </c>
      <c r="D386">
        <v>2</v>
      </c>
      <c r="E386">
        <v>276196</v>
      </c>
      <c r="F386" s="3" t="s">
        <v>212</v>
      </c>
      <c r="G386">
        <f>_xlfn.DAYS("2025-01-01", Table1[[#This Row],[date]])</f>
        <v>1409</v>
      </c>
    </row>
    <row r="387" spans="1:7" x14ac:dyDescent="0.35">
      <c r="A387">
        <v>989</v>
      </c>
      <c r="B387">
        <v>165</v>
      </c>
      <c r="C387">
        <v>47</v>
      </c>
      <c r="D387">
        <v>1</v>
      </c>
      <c r="E387">
        <v>81201</v>
      </c>
      <c r="F387" s="3" t="s">
        <v>1456</v>
      </c>
      <c r="G387">
        <f>_xlfn.DAYS("2025-01-01", Table1[[#This Row],[date]])</f>
        <v>113</v>
      </c>
    </row>
    <row r="388" spans="1:7" x14ac:dyDescent="0.35">
      <c r="A388">
        <v>946</v>
      </c>
      <c r="B388">
        <v>165</v>
      </c>
      <c r="C388">
        <v>2</v>
      </c>
      <c r="D388">
        <v>2</v>
      </c>
      <c r="E388">
        <v>277220</v>
      </c>
      <c r="F388" s="3" t="s">
        <v>1824</v>
      </c>
      <c r="G388">
        <f>_xlfn.DAYS("2025-01-01", Table1[[#This Row],[date]])</f>
        <v>1360</v>
      </c>
    </row>
    <row r="389" spans="1:7" x14ac:dyDescent="0.35">
      <c r="A389">
        <v>268</v>
      </c>
      <c r="B389">
        <v>166</v>
      </c>
      <c r="C389">
        <v>19</v>
      </c>
      <c r="D389">
        <v>3</v>
      </c>
      <c r="E389">
        <v>337224</v>
      </c>
      <c r="F389" s="3" t="s">
        <v>1501</v>
      </c>
      <c r="G389">
        <f>_xlfn.DAYS("2025-01-01", Table1[[#This Row],[date]])</f>
        <v>341</v>
      </c>
    </row>
    <row r="390" spans="1:7" x14ac:dyDescent="0.35">
      <c r="A390">
        <v>982</v>
      </c>
      <c r="B390">
        <v>166</v>
      </c>
      <c r="C390">
        <v>47</v>
      </c>
      <c r="D390">
        <v>4</v>
      </c>
      <c r="E390">
        <v>324804</v>
      </c>
      <c r="F390" s="3" t="s">
        <v>873</v>
      </c>
      <c r="G390">
        <f>_xlfn.DAYS("2025-01-01", Table1[[#This Row],[date]])</f>
        <v>898</v>
      </c>
    </row>
    <row r="391" spans="1:7" x14ac:dyDescent="0.35">
      <c r="A391">
        <v>1057</v>
      </c>
      <c r="B391">
        <v>166</v>
      </c>
      <c r="C391">
        <v>44</v>
      </c>
      <c r="D391">
        <v>5</v>
      </c>
      <c r="E391">
        <v>690490</v>
      </c>
      <c r="F391" s="3" t="s">
        <v>1866</v>
      </c>
      <c r="G391">
        <f>_xlfn.DAYS("2025-01-01", Table1[[#This Row],[date]])</f>
        <v>1278</v>
      </c>
    </row>
    <row r="392" spans="1:7" x14ac:dyDescent="0.35">
      <c r="A392">
        <v>1018</v>
      </c>
      <c r="B392">
        <v>167</v>
      </c>
      <c r="C392">
        <v>24</v>
      </c>
      <c r="D392">
        <v>4</v>
      </c>
      <c r="E392">
        <v>641244</v>
      </c>
      <c r="F392" s="3" t="s">
        <v>1690</v>
      </c>
      <c r="G392">
        <f>_xlfn.DAYS("2025-01-01", Table1[[#This Row],[date]])</f>
        <v>165</v>
      </c>
    </row>
    <row r="393" spans="1:7" x14ac:dyDescent="0.35">
      <c r="A393">
        <v>474</v>
      </c>
      <c r="B393">
        <v>167</v>
      </c>
      <c r="C393">
        <v>18</v>
      </c>
      <c r="D393">
        <v>5</v>
      </c>
      <c r="E393">
        <v>391160</v>
      </c>
      <c r="F393" s="3" t="s">
        <v>1500</v>
      </c>
      <c r="G393">
        <f>_xlfn.DAYS("2025-01-01", Table1[[#This Row],[date]])</f>
        <v>523</v>
      </c>
    </row>
    <row r="394" spans="1:7" x14ac:dyDescent="0.35">
      <c r="A394">
        <v>217</v>
      </c>
      <c r="B394">
        <v>167</v>
      </c>
      <c r="C394">
        <v>13</v>
      </c>
      <c r="D394">
        <v>4</v>
      </c>
      <c r="E394">
        <v>289580</v>
      </c>
      <c r="F394" s="3" t="s">
        <v>1452</v>
      </c>
      <c r="G394">
        <f>_xlfn.DAYS("2025-01-01", Table1[[#This Row],[date]])</f>
        <v>1228</v>
      </c>
    </row>
    <row r="395" spans="1:7" x14ac:dyDescent="0.35">
      <c r="A395">
        <v>342</v>
      </c>
      <c r="B395">
        <v>168</v>
      </c>
      <c r="C395">
        <v>6</v>
      </c>
      <c r="D395">
        <v>5</v>
      </c>
      <c r="E395">
        <v>817675</v>
      </c>
      <c r="F395" s="3" t="s">
        <v>455</v>
      </c>
      <c r="G395">
        <f>_xlfn.DAYS("2025-01-01", Table1[[#This Row],[date]])</f>
        <v>526</v>
      </c>
    </row>
    <row r="396" spans="1:7" x14ac:dyDescent="0.35">
      <c r="A396">
        <v>44</v>
      </c>
      <c r="B396">
        <v>168</v>
      </c>
      <c r="C396">
        <v>34</v>
      </c>
      <c r="D396">
        <v>4</v>
      </c>
      <c r="E396">
        <v>346460</v>
      </c>
      <c r="F396" s="3" t="s">
        <v>1359</v>
      </c>
      <c r="G396">
        <f>_xlfn.DAYS("2025-01-01", Table1[[#This Row],[date]])</f>
        <v>1223</v>
      </c>
    </row>
    <row r="397" spans="1:7" x14ac:dyDescent="0.35">
      <c r="A397">
        <v>1170</v>
      </c>
      <c r="B397">
        <v>169</v>
      </c>
      <c r="C397">
        <v>34</v>
      </c>
      <c r="D397">
        <v>4</v>
      </c>
      <c r="E397">
        <v>346460</v>
      </c>
      <c r="F397" s="3" t="s">
        <v>1382</v>
      </c>
      <c r="G397">
        <f>_xlfn.DAYS("2025-01-01", Table1[[#This Row],[date]])</f>
        <v>387</v>
      </c>
    </row>
    <row r="398" spans="1:7" x14ac:dyDescent="0.35">
      <c r="A398">
        <v>627</v>
      </c>
      <c r="B398">
        <v>170</v>
      </c>
      <c r="C398">
        <v>36</v>
      </c>
      <c r="D398">
        <v>5</v>
      </c>
      <c r="E398">
        <v>801675</v>
      </c>
      <c r="F398" s="3" t="s">
        <v>113</v>
      </c>
      <c r="G398">
        <f>_xlfn.DAYS("2025-01-01", Table1[[#This Row],[date]])</f>
        <v>233</v>
      </c>
    </row>
    <row r="399" spans="1:7" x14ac:dyDescent="0.35">
      <c r="A399">
        <v>616</v>
      </c>
      <c r="B399">
        <v>170</v>
      </c>
      <c r="C399">
        <v>18</v>
      </c>
      <c r="D399">
        <v>1</v>
      </c>
      <c r="E399">
        <v>78232</v>
      </c>
      <c r="F399" s="3" t="s">
        <v>1680</v>
      </c>
      <c r="G399">
        <f>_xlfn.DAYS("2025-01-01", Table1[[#This Row],[date]])</f>
        <v>423</v>
      </c>
    </row>
    <row r="400" spans="1:7" x14ac:dyDescent="0.35">
      <c r="A400">
        <v>690</v>
      </c>
      <c r="B400">
        <v>170</v>
      </c>
      <c r="C400">
        <v>24</v>
      </c>
      <c r="D400">
        <v>3</v>
      </c>
      <c r="E400">
        <v>480933</v>
      </c>
      <c r="F400" s="3" t="s">
        <v>1404</v>
      </c>
      <c r="G400">
        <f>_xlfn.DAYS("2025-01-01", Table1[[#This Row],[date]])</f>
        <v>1014</v>
      </c>
    </row>
    <row r="401" spans="1:7" x14ac:dyDescent="0.35">
      <c r="A401">
        <v>410</v>
      </c>
      <c r="B401">
        <v>170</v>
      </c>
      <c r="C401">
        <v>40</v>
      </c>
      <c r="D401">
        <v>2</v>
      </c>
      <c r="E401">
        <v>51904</v>
      </c>
      <c r="F401" s="3" t="s">
        <v>317</v>
      </c>
      <c r="G401">
        <f>_xlfn.DAYS("2025-01-01", Table1[[#This Row],[date]])</f>
        <v>1194</v>
      </c>
    </row>
    <row r="402" spans="1:7" x14ac:dyDescent="0.35">
      <c r="A402">
        <v>4</v>
      </c>
      <c r="B402">
        <v>170</v>
      </c>
      <c r="C402">
        <v>46</v>
      </c>
      <c r="D402">
        <v>4</v>
      </c>
      <c r="E402">
        <v>622272</v>
      </c>
      <c r="F402" s="3" t="s">
        <v>1334</v>
      </c>
      <c r="G402">
        <f>_xlfn.DAYS("2025-01-01", Table1[[#This Row],[date]])</f>
        <v>1256</v>
      </c>
    </row>
    <row r="403" spans="1:7" x14ac:dyDescent="0.35">
      <c r="A403">
        <v>170</v>
      </c>
      <c r="B403">
        <v>171</v>
      </c>
      <c r="C403">
        <v>40</v>
      </c>
      <c r="D403">
        <v>4</v>
      </c>
      <c r="E403">
        <v>103808</v>
      </c>
      <c r="F403" s="3" t="s">
        <v>1447</v>
      </c>
      <c r="G403">
        <f>_xlfn.DAYS("2025-01-01", Table1[[#This Row],[date]])</f>
        <v>787</v>
      </c>
    </row>
    <row r="404" spans="1:7" x14ac:dyDescent="0.35">
      <c r="A404">
        <v>1049</v>
      </c>
      <c r="B404">
        <v>173</v>
      </c>
      <c r="C404">
        <v>6</v>
      </c>
      <c r="D404">
        <v>4</v>
      </c>
      <c r="E404">
        <v>654140</v>
      </c>
      <c r="F404" s="3" t="s">
        <v>468</v>
      </c>
      <c r="G404">
        <f>_xlfn.DAYS("2025-01-01", Table1[[#This Row],[date]])</f>
        <v>291</v>
      </c>
    </row>
    <row r="405" spans="1:7" x14ac:dyDescent="0.35">
      <c r="A405">
        <v>521</v>
      </c>
      <c r="B405">
        <v>173</v>
      </c>
      <c r="C405">
        <v>18</v>
      </c>
      <c r="D405">
        <v>3</v>
      </c>
      <c r="E405">
        <v>234696</v>
      </c>
      <c r="F405" s="3" t="s">
        <v>1494</v>
      </c>
      <c r="G405">
        <f>_xlfn.DAYS("2025-01-01", Table1[[#This Row],[date]])</f>
        <v>894</v>
      </c>
    </row>
    <row r="406" spans="1:7" x14ac:dyDescent="0.35">
      <c r="A406">
        <v>972</v>
      </c>
      <c r="B406">
        <v>174</v>
      </c>
      <c r="C406">
        <v>41</v>
      </c>
      <c r="D406">
        <v>1</v>
      </c>
      <c r="E406">
        <v>37566</v>
      </c>
      <c r="F406" s="3" t="s">
        <v>428</v>
      </c>
      <c r="G406">
        <f>_xlfn.DAYS("2025-01-01", Table1[[#This Row],[date]])</f>
        <v>1339</v>
      </c>
    </row>
    <row r="407" spans="1:7" x14ac:dyDescent="0.35">
      <c r="A407">
        <v>144</v>
      </c>
      <c r="B407">
        <v>175</v>
      </c>
      <c r="C407">
        <v>39</v>
      </c>
      <c r="D407">
        <v>5</v>
      </c>
      <c r="E407">
        <v>267070</v>
      </c>
      <c r="F407" s="3" t="s">
        <v>782</v>
      </c>
      <c r="G407">
        <f>_xlfn.DAYS("2025-01-01", Table1[[#This Row],[date]])</f>
        <v>242</v>
      </c>
    </row>
    <row r="408" spans="1:7" x14ac:dyDescent="0.35">
      <c r="A408">
        <v>630</v>
      </c>
      <c r="B408">
        <v>175</v>
      </c>
      <c r="C408">
        <v>23</v>
      </c>
      <c r="D408">
        <v>3</v>
      </c>
      <c r="E408">
        <v>469419</v>
      </c>
      <c r="F408" s="3" t="s">
        <v>1686</v>
      </c>
      <c r="G408">
        <f>_xlfn.DAYS("2025-01-01", Table1[[#This Row],[date]])</f>
        <v>340</v>
      </c>
    </row>
    <row r="409" spans="1:7" x14ac:dyDescent="0.35">
      <c r="A409">
        <v>411</v>
      </c>
      <c r="B409">
        <v>175</v>
      </c>
      <c r="C409">
        <v>46</v>
      </c>
      <c r="D409">
        <v>2</v>
      </c>
      <c r="E409">
        <v>311136</v>
      </c>
      <c r="F409" s="3" t="s">
        <v>1493</v>
      </c>
      <c r="G409">
        <f>_xlfn.DAYS("2025-01-01", Table1[[#This Row],[date]])</f>
        <v>799</v>
      </c>
    </row>
    <row r="410" spans="1:7" x14ac:dyDescent="0.35">
      <c r="A410">
        <v>951</v>
      </c>
      <c r="B410">
        <v>176</v>
      </c>
      <c r="C410">
        <v>27</v>
      </c>
      <c r="D410">
        <v>3</v>
      </c>
      <c r="E410">
        <v>237795</v>
      </c>
      <c r="F410" s="3" t="s">
        <v>1825</v>
      </c>
      <c r="G410">
        <f>_xlfn.DAYS("2025-01-01", Table1[[#This Row],[date]])</f>
        <v>441</v>
      </c>
    </row>
    <row r="411" spans="1:7" x14ac:dyDescent="0.35">
      <c r="A411">
        <v>1067</v>
      </c>
      <c r="B411">
        <v>176</v>
      </c>
      <c r="C411">
        <v>45</v>
      </c>
      <c r="D411">
        <v>1</v>
      </c>
      <c r="E411">
        <v>85600</v>
      </c>
      <c r="F411" s="3" t="s">
        <v>1867</v>
      </c>
      <c r="G411">
        <f>_xlfn.DAYS("2025-01-01", Table1[[#This Row],[date]])</f>
        <v>837</v>
      </c>
    </row>
    <row r="412" spans="1:7" x14ac:dyDescent="0.35">
      <c r="A412">
        <v>562</v>
      </c>
      <c r="B412">
        <v>176</v>
      </c>
      <c r="C412">
        <v>32</v>
      </c>
      <c r="D412">
        <v>3</v>
      </c>
      <c r="E412">
        <v>432231</v>
      </c>
      <c r="F412" s="3" t="s">
        <v>1575</v>
      </c>
      <c r="G412">
        <f>_xlfn.DAYS("2025-01-01", Table1[[#This Row],[date]])</f>
        <v>1076</v>
      </c>
    </row>
    <row r="413" spans="1:7" x14ac:dyDescent="0.35">
      <c r="A413">
        <v>52</v>
      </c>
      <c r="B413">
        <v>177</v>
      </c>
      <c r="C413">
        <v>45</v>
      </c>
      <c r="D413">
        <v>1</v>
      </c>
      <c r="E413">
        <v>85600</v>
      </c>
      <c r="F413" s="3" t="s">
        <v>1366</v>
      </c>
      <c r="G413">
        <f>_xlfn.DAYS("2025-01-01", Table1[[#This Row],[date]])</f>
        <v>353</v>
      </c>
    </row>
    <row r="414" spans="1:7" x14ac:dyDescent="0.35">
      <c r="A414">
        <v>1060</v>
      </c>
      <c r="B414">
        <v>177</v>
      </c>
      <c r="C414">
        <v>39</v>
      </c>
      <c r="D414">
        <v>1</v>
      </c>
      <c r="E414">
        <v>53414</v>
      </c>
      <c r="F414" s="3" t="s">
        <v>1867</v>
      </c>
      <c r="G414">
        <f>_xlfn.DAYS("2025-01-01", Table1[[#This Row],[date]])</f>
        <v>837</v>
      </c>
    </row>
    <row r="415" spans="1:7" x14ac:dyDescent="0.35">
      <c r="A415">
        <v>427</v>
      </c>
      <c r="B415">
        <v>178</v>
      </c>
      <c r="C415">
        <v>21</v>
      </c>
      <c r="D415">
        <v>2</v>
      </c>
      <c r="E415">
        <v>229126</v>
      </c>
      <c r="F415" s="3" t="s">
        <v>1543</v>
      </c>
      <c r="G415">
        <f>_xlfn.DAYS("2025-01-01", Table1[[#This Row],[date]])</f>
        <v>159</v>
      </c>
    </row>
    <row r="416" spans="1:7" x14ac:dyDescent="0.35">
      <c r="A416">
        <v>843</v>
      </c>
      <c r="B416">
        <v>178</v>
      </c>
      <c r="C416">
        <v>18</v>
      </c>
      <c r="D416">
        <v>2</v>
      </c>
      <c r="E416">
        <v>156464</v>
      </c>
      <c r="F416" s="3" t="s">
        <v>1693</v>
      </c>
      <c r="G416">
        <f>_xlfn.DAYS("2025-01-01", Table1[[#This Row],[date]])</f>
        <v>220</v>
      </c>
    </row>
    <row r="417" spans="1:7" x14ac:dyDescent="0.35">
      <c r="A417">
        <v>1086</v>
      </c>
      <c r="B417">
        <v>178</v>
      </c>
      <c r="C417">
        <v>44</v>
      </c>
      <c r="D417">
        <v>3</v>
      </c>
      <c r="E417">
        <v>414294</v>
      </c>
      <c r="F417" s="3" t="s">
        <v>1646</v>
      </c>
      <c r="G417">
        <f>_xlfn.DAYS("2025-01-01", Table1[[#This Row],[date]])</f>
        <v>734</v>
      </c>
    </row>
    <row r="418" spans="1:7" x14ac:dyDescent="0.35">
      <c r="A418">
        <v>611</v>
      </c>
      <c r="B418">
        <v>178</v>
      </c>
      <c r="C418">
        <v>43</v>
      </c>
      <c r="D418">
        <v>4</v>
      </c>
      <c r="E418">
        <v>388852</v>
      </c>
      <c r="F418" s="3" t="s">
        <v>1678</v>
      </c>
      <c r="G418">
        <f>_xlfn.DAYS("2025-01-01", Table1[[#This Row],[date]])</f>
        <v>1157</v>
      </c>
    </row>
    <row r="419" spans="1:7" x14ac:dyDescent="0.35">
      <c r="A419">
        <v>221</v>
      </c>
      <c r="B419">
        <v>179</v>
      </c>
      <c r="C419">
        <v>23</v>
      </c>
      <c r="D419">
        <v>4</v>
      </c>
      <c r="E419">
        <v>625892</v>
      </c>
      <c r="F419" s="3" t="s">
        <v>680</v>
      </c>
      <c r="G419">
        <f>_xlfn.DAYS("2025-01-01", Table1[[#This Row],[date]])</f>
        <v>197</v>
      </c>
    </row>
    <row r="420" spans="1:7" x14ac:dyDescent="0.35">
      <c r="A420">
        <v>201</v>
      </c>
      <c r="B420">
        <v>179</v>
      </c>
      <c r="C420">
        <v>20</v>
      </c>
      <c r="D420">
        <v>3</v>
      </c>
      <c r="E420">
        <v>444360</v>
      </c>
      <c r="F420" s="3" t="s">
        <v>1468</v>
      </c>
      <c r="G420">
        <f>_xlfn.DAYS("2025-01-01", Table1[[#This Row],[date]])</f>
        <v>529</v>
      </c>
    </row>
    <row r="421" spans="1:7" x14ac:dyDescent="0.35">
      <c r="A421">
        <v>203</v>
      </c>
      <c r="B421">
        <v>179</v>
      </c>
      <c r="C421">
        <v>31</v>
      </c>
      <c r="D421">
        <v>1</v>
      </c>
      <c r="E421">
        <v>82453</v>
      </c>
      <c r="F421" s="3" t="s">
        <v>1454</v>
      </c>
      <c r="G421">
        <f>_xlfn.DAYS("2025-01-01", Table1[[#This Row],[date]])</f>
        <v>564</v>
      </c>
    </row>
    <row r="422" spans="1:7" x14ac:dyDescent="0.35">
      <c r="A422">
        <v>689</v>
      </c>
      <c r="B422">
        <v>179</v>
      </c>
      <c r="C422">
        <v>15</v>
      </c>
      <c r="D422">
        <v>2</v>
      </c>
      <c r="E422">
        <v>315456</v>
      </c>
      <c r="F422" s="3" t="s">
        <v>1462</v>
      </c>
      <c r="G422">
        <f>_xlfn.DAYS("2025-01-01", Table1[[#This Row],[date]])</f>
        <v>782</v>
      </c>
    </row>
    <row r="423" spans="1:7" x14ac:dyDescent="0.35">
      <c r="A423">
        <v>504</v>
      </c>
      <c r="B423">
        <v>180</v>
      </c>
      <c r="C423">
        <v>23</v>
      </c>
      <c r="D423">
        <v>2</v>
      </c>
      <c r="E423">
        <v>312946</v>
      </c>
      <c r="F423" s="3" t="s">
        <v>1633</v>
      </c>
      <c r="G423">
        <f>_xlfn.DAYS("2025-01-01", Table1[[#This Row],[date]])</f>
        <v>932</v>
      </c>
    </row>
    <row r="424" spans="1:7" x14ac:dyDescent="0.35">
      <c r="A424">
        <v>434</v>
      </c>
      <c r="B424">
        <v>180</v>
      </c>
      <c r="C424">
        <v>35</v>
      </c>
      <c r="D424">
        <v>4</v>
      </c>
      <c r="E424">
        <v>224956</v>
      </c>
      <c r="F424" s="3" t="s">
        <v>1587</v>
      </c>
      <c r="G424">
        <f>_xlfn.DAYS("2025-01-01", Table1[[#This Row],[date]])</f>
        <v>1254</v>
      </c>
    </row>
    <row r="425" spans="1:7" x14ac:dyDescent="0.35">
      <c r="A425">
        <v>805</v>
      </c>
      <c r="B425">
        <v>180</v>
      </c>
      <c r="C425">
        <v>38</v>
      </c>
      <c r="D425">
        <v>5</v>
      </c>
      <c r="E425">
        <v>606525</v>
      </c>
      <c r="F425" s="3" t="s">
        <v>1771</v>
      </c>
      <c r="G425">
        <f>_xlfn.DAYS("2025-01-01", Table1[[#This Row],[date]])</f>
        <v>1261</v>
      </c>
    </row>
    <row r="426" spans="1:7" x14ac:dyDescent="0.35">
      <c r="A426">
        <v>1184</v>
      </c>
      <c r="B426">
        <v>180</v>
      </c>
      <c r="C426">
        <v>36</v>
      </c>
      <c r="D426">
        <v>2</v>
      </c>
      <c r="E426">
        <v>320670</v>
      </c>
      <c r="F426" s="3" t="s">
        <v>305</v>
      </c>
      <c r="G426">
        <f>_xlfn.DAYS("2025-01-01", Table1[[#This Row],[date]])</f>
        <v>1438</v>
      </c>
    </row>
    <row r="427" spans="1:7" x14ac:dyDescent="0.35">
      <c r="A427">
        <v>772</v>
      </c>
      <c r="B427">
        <v>181</v>
      </c>
      <c r="C427">
        <v>23</v>
      </c>
      <c r="D427">
        <v>4</v>
      </c>
      <c r="E427">
        <v>625892</v>
      </c>
      <c r="F427" s="3" t="s">
        <v>788</v>
      </c>
      <c r="G427">
        <f>_xlfn.DAYS("2025-01-01", Table1[[#This Row],[date]])</f>
        <v>474</v>
      </c>
    </row>
    <row r="428" spans="1:7" x14ac:dyDescent="0.35">
      <c r="A428">
        <v>900</v>
      </c>
      <c r="B428">
        <v>182</v>
      </c>
      <c r="C428">
        <v>21</v>
      </c>
      <c r="D428">
        <v>5</v>
      </c>
      <c r="E428">
        <v>572815</v>
      </c>
      <c r="F428" s="3" t="s">
        <v>1746</v>
      </c>
      <c r="G428">
        <f>_xlfn.DAYS("2025-01-01", Table1[[#This Row],[date]])</f>
        <v>463</v>
      </c>
    </row>
    <row r="429" spans="1:7" x14ac:dyDescent="0.35">
      <c r="A429">
        <v>384</v>
      </c>
      <c r="B429">
        <v>182</v>
      </c>
      <c r="C429">
        <v>14</v>
      </c>
      <c r="D429">
        <v>2</v>
      </c>
      <c r="E429">
        <v>324884</v>
      </c>
      <c r="F429" s="3" t="s">
        <v>873</v>
      </c>
      <c r="G429">
        <f>_xlfn.DAYS("2025-01-01", Table1[[#This Row],[date]])</f>
        <v>898</v>
      </c>
    </row>
    <row r="430" spans="1:7" x14ac:dyDescent="0.35">
      <c r="A430">
        <v>973</v>
      </c>
      <c r="B430">
        <v>183</v>
      </c>
      <c r="C430">
        <v>42</v>
      </c>
      <c r="D430">
        <v>2</v>
      </c>
      <c r="E430">
        <v>285920</v>
      </c>
      <c r="F430" s="3" t="s">
        <v>1834</v>
      </c>
      <c r="G430">
        <f>_xlfn.DAYS("2025-01-01", Table1[[#This Row],[date]])</f>
        <v>363</v>
      </c>
    </row>
    <row r="431" spans="1:7" x14ac:dyDescent="0.35">
      <c r="A431">
        <v>147</v>
      </c>
      <c r="B431">
        <v>183</v>
      </c>
      <c r="C431">
        <v>36</v>
      </c>
      <c r="D431">
        <v>4</v>
      </c>
      <c r="E431">
        <v>641340</v>
      </c>
      <c r="F431" s="3" t="s">
        <v>1430</v>
      </c>
      <c r="G431">
        <f>_xlfn.DAYS("2025-01-01", Table1[[#This Row],[date]])</f>
        <v>577</v>
      </c>
    </row>
    <row r="432" spans="1:7" x14ac:dyDescent="0.35">
      <c r="A432">
        <v>745</v>
      </c>
      <c r="B432">
        <v>184</v>
      </c>
      <c r="C432">
        <v>20</v>
      </c>
      <c r="D432">
        <v>4</v>
      </c>
      <c r="E432">
        <v>592480</v>
      </c>
      <c r="F432" s="3" t="s">
        <v>1632</v>
      </c>
      <c r="G432">
        <f>_xlfn.DAYS("2025-01-01", Table1[[#This Row],[date]])</f>
        <v>332</v>
      </c>
    </row>
    <row r="433" spans="1:7" x14ac:dyDescent="0.35">
      <c r="A433">
        <v>761</v>
      </c>
      <c r="B433">
        <v>184</v>
      </c>
      <c r="C433">
        <v>3</v>
      </c>
      <c r="D433">
        <v>2</v>
      </c>
      <c r="E433">
        <v>177574</v>
      </c>
      <c r="F433" s="3" t="s">
        <v>1746</v>
      </c>
      <c r="G433">
        <f>_xlfn.DAYS("2025-01-01", Table1[[#This Row],[date]])</f>
        <v>463</v>
      </c>
    </row>
    <row r="434" spans="1:7" x14ac:dyDescent="0.35">
      <c r="A434">
        <v>580</v>
      </c>
      <c r="B434">
        <v>184</v>
      </c>
      <c r="C434">
        <v>46</v>
      </c>
      <c r="D434">
        <v>4</v>
      </c>
      <c r="E434">
        <v>622272</v>
      </c>
      <c r="F434" s="3" t="s">
        <v>1432</v>
      </c>
      <c r="G434">
        <f>_xlfn.DAYS("2025-01-01", Table1[[#This Row],[date]])</f>
        <v>857</v>
      </c>
    </row>
    <row r="435" spans="1:7" x14ac:dyDescent="0.35">
      <c r="A435">
        <v>593</v>
      </c>
      <c r="B435">
        <v>184</v>
      </c>
      <c r="C435">
        <v>29</v>
      </c>
      <c r="D435">
        <v>5</v>
      </c>
      <c r="E435">
        <v>543930</v>
      </c>
      <c r="F435" s="3" t="s">
        <v>1389</v>
      </c>
      <c r="G435">
        <f>_xlfn.DAYS("2025-01-01", Table1[[#This Row],[date]])</f>
        <v>912</v>
      </c>
    </row>
    <row r="436" spans="1:7" x14ac:dyDescent="0.35">
      <c r="A436">
        <v>895</v>
      </c>
      <c r="B436">
        <v>185</v>
      </c>
      <c r="C436">
        <v>24</v>
      </c>
      <c r="D436">
        <v>5</v>
      </c>
      <c r="E436">
        <v>801555</v>
      </c>
      <c r="F436" s="3" t="s">
        <v>1682</v>
      </c>
      <c r="G436">
        <f>_xlfn.DAYS("2025-01-01", Table1[[#This Row],[date]])</f>
        <v>320</v>
      </c>
    </row>
    <row r="437" spans="1:7" x14ac:dyDescent="0.35">
      <c r="A437">
        <v>590</v>
      </c>
      <c r="B437">
        <v>185</v>
      </c>
      <c r="C437">
        <v>44</v>
      </c>
      <c r="D437">
        <v>3</v>
      </c>
      <c r="E437">
        <v>414294</v>
      </c>
      <c r="F437" s="3" t="s">
        <v>1670</v>
      </c>
      <c r="G437">
        <f>_xlfn.DAYS("2025-01-01", Table1[[#This Row],[date]])</f>
        <v>589</v>
      </c>
    </row>
    <row r="438" spans="1:7" x14ac:dyDescent="0.35">
      <c r="A438">
        <v>276</v>
      </c>
      <c r="B438">
        <v>185</v>
      </c>
      <c r="C438">
        <v>17</v>
      </c>
      <c r="D438">
        <v>1</v>
      </c>
      <c r="E438">
        <v>58693</v>
      </c>
      <c r="F438" s="3" t="s">
        <v>1505</v>
      </c>
      <c r="G438">
        <f>_xlfn.DAYS("2025-01-01", Table1[[#This Row],[date]])</f>
        <v>700</v>
      </c>
    </row>
    <row r="439" spans="1:7" x14ac:dyDescent="0.35">
      <c r="A439">
        <v>1078</v>
      </c>
      <c r="B439">
        <v>185</v>
      </c>
      <c r="C439">
        <v>7</v>
      </c>
      <c r="D439">
        <v>1</v>
      </c>
      <c r="E439">
        <v>110006</v>
      </c>
      <c r="F439" s="3" t="s">
        <v>1875</v>
      </c>
      <c r="G439">
        <f>_xlfn.DAYS("2025-01-01", Table1[[#This Row],[date]])</f>
        <v>862</v>
      </c>
    </row>
    <row r="440" spans="1:7" x14ac:dyDescent="0.35">
      <c r="A440">
        <v>450</v>
      </c>
      <c r="B440">
        <v>185</v>
      </c>
      <c r="C440">
        <v>1</v>
      </c>
      <c r="D440">
        <v>4</v>
      </c>
      <c r="E440">
        <v>128176</v>
      </c>
      <c r="F440" s="3" t="s">
        <v>1596</v>
      </c>
      <c r="G440">
        <f>_xlfn.DAYS("2025-01-01", Table1[[#This Row],[date]])</f>
        <v>1282</v>
      </c>
    </row>
    <row r="441" spans="1:7" x14ac:dyDescent="0.35">
      <c r="A441">
        <v>153</v>
      </c>
      <c r="B441">
        <v>185</v>
      </c>
      <c r="C441">
        <v>7</v>
      </c>
      <c r="D441">
        <v>1</v>
      </c>
      <c r="E441">
        <v>110006</v>
      </c>
      <c r="F441" s="3" t="s">
        <v>1434</v>
      </c>
      <c r="G441">
        <f>_xlfn.DAYS("2025-01-01", Table1[[#This Row],[date]])</f>
        <v>1451</v>
      </c>
    </row>
    <row r="442" spans="1:7" x14ac:dyDescent="0.35">
      <c r="A442">
        <v>1141</v>
      </c>
      <c r="B442">
        <v>186</v>
      </c>
      <c r="C442">
        <v>6</v>
      </c>
      <c r="D442">
        <v>5</v>
      </c>
      <c r="E442">
        <v>817675</v>
      </c>
      <c r="F442" s="3" t="s">
        <v>1424</v>
      </c>
      <c r="G442">
        <f>_xlfn.DAYS("2025-01-01", Table1[[#This Row],[date]])</f>
        <v>675</v>
      </c>
    </row>
    <row r="443" spans="1:7" x14ac:dyDescent="0.35">
      <c r="A443">
        <v>626</v>
      </c>
      <c r="B443">
        <v>187</v>
      </c>
      <c r="C443">
        <v>4</v>
      </c>
      <c r="D443">
        <v>2</v>
      </c>
      <c r="E443">
        <v>76164</v>
      </c>
      <c r="F443" s="3" t="s">
        <v>924</v>
      </c>
      <c r="G443">
        <f>_xlfn.DAYS("2025-01-01", Table1[[#This Row],[date]])</f>
        <v>531</v>
      </c>
    </row>
    <row r="444" spans="1:7" x14ac:dyDescent="0.35">
      <c r="A444">
        <v>306</v>
      </c>
      <c r="B444">
        <v>188</v>
      </c>
      <c r="C444">
        <v>35</v>
      </c>
      <c r="D444">
        <v>2</v>
      </c>
      <c r="E444">
        <v>112478</v>
      </c>
      <c r="F444" s="3" t="s">
        <v>1352</v>
      </c>
      <c r="G444">
        <f>_xlfn.DAYS("2025-01-01", Table1[[#This Row],[date]])</f>
        <v>497</v>
      </c>
    </row>
    <row r="445" spans="1:7" x14ac:dyDescent="0.35">
      <c r="A445">
        <v>815</v>
      </c>
      <c r="B445">
        <v>188</v>
      </c>
      <c r="C445">
        <v>40</v>
      </c>
      <c r="D445">
        <v>3</v>
      </c>
      <c r="E445">
        <v>77856</v>
      </c>
      <c r="F445" s="3" t="s">
        <v>1637</v>
      </c>
      <c r="G445">
        <f>_xlfn.DAYS("2025-01-01", Table1[[#This Row],[date]])</f>
        <v>648</v>
      </c>
    </row>
    <row r="446" spans="1:7" x14ac:dyDescent="0.35">
      <c r="A446">
        <v>1059</v>
      </c>
      <c r="B446">
        <v>188</v>
      </c>
      <c r="C446">
        <v>23</v>
      </c>
      <c r="D446">
        <v>2</v>
      </c>
      <c r="E446">
        <v>312946</v>
      </c>
      <c r="F446" s="3" t="s">
        <v>1146</v>
      </c>
      <c r="G446">
        <f>_xlfn.DAYS("2025-01-01", Table1[[#This Row],[date]])</f>
        <v>805</v>
      </c>
    </row>
    <row r="447" spans="1:7" x14ac:dyDescent="0.35">
      <c r="A447">
        <v>929</v>
      </c>
      <c r="B447">
        <v>188</v>
      </c>
      <c r="C447">
        <v>27</v>
      </c>
      <c r="D447">
        <v>3</v>
      </c>
      <c r="E447">
        <v>237795</v>
      </c>
      <c r="F447" s="3" t="s">
        <v>1526</v>
      </c>
      <c r="G447">
        <f>_xlfn.DAYS("2025-01-01", Table1[[#This Row],[date]])</f>
        <v>1143</v>
      </c>
    </row>
    <row r="448" spans="1:7" x14ac:dyDescent="0.35">
      <c r="A448">
        <v>500</v>
      </c>
      <c r="B448">
        <v>189</v>
      </c>
      <c r="C448">
        <v>30</v>
      </c>
      <c r="D448">
        <v>5</v>
      </c>
      <c r="E448">
        <v>521790</v>
      </c>
      <c r="F448" s="3" t="s">
        <v>347</v>
      </c>
      <c r="G448">
        <f>_xlfn.DAYS("2025-01-01", Table1[[#This Row],[date]])</f>
        <v>649</v>
      </c>
    </row>
    <row r="449" spans="1:7" x14ac:dyDescent="0.35">
      <c r="A449">
        <v>818</v>
      </c>
      <c r="B449">
        <v>190</v>
      </c>
      <c r="C449">
        <v>36</v>
      </c>
      <c r="D449">
        <v>5</v>
      </c>
      <c r="E449">
        <v>801675</v>
      </c>
      <c r="F449" s="3" t="s">
        <v>1745</v>
      </c>
      <c r="G449">
        <f>_xlfn.DAYS("2025-01-01", Table1[[#This Row],[date]])</f>
        <v>471</v>
      </c>
    </row>
    <row r="450" spans="1:7" x14ac:dyDescent="0.35">
      <c r="A450">
        <v>457</v>
      </c>
      <c r="B450">
        <v>190</v>
      </c>
      <c r="C450">
        <v>25</v>
      </c>
      <c r="D450">
        <v>3</v>
      </c>
      <c r="E450">
        <v>284370</v>
      </c>
      <c r="F450" s="3" t="s">
        <v>1602</v>
      </c>
      <c r="G450">
        <f>_xlfn.DAYS("2025-01-01", Table1[[#This Row],[date]])</f>
        <v>1079</v>
      </c>
    </row>
    <row r="451" spans="1:7" x14ac:dyDescent="0.35">
      <c r="A451">
        <v>867</v>
      </c>
      <c r="B451">
        <v>191</v>
      </c>
      <c r="C451">
        <v>40</v>
      </c>
      <c r="D451">
        <v>3</v>
      </c>
      <c r="E451">
        <v>77856</v>
      </c>
      <c r="F451" s="3" t="s">
        <v>1125</v>
      </c>
      <c r="G451">
        <f>_xlfn.DAYS("2025-01-01", Table1[[#This Row],[date]])</f>
        <v>453</v>
      </c>
    </row>
    <row r="452" spans="1:7" x14ac:dyDescent="0.35">
      <c r="A452">
        <v>502</v>
      </c>
      <c r="B452">
        <v>191</v>
      </c>
      <c r="C452">
        <v>32</v>
      </c>
      <c r="D452">
        <v>5</v>
      </c>
      <c r="E452">
        <v>720385</v>
      </c>
      <c r="F452" s="3" t="s">
        <v>1631</v>
      </c>
      <c r="G452">
        <f>_xlfn.DAYS("2025-01-01", Table1[[#This Row],[date]])</f>
        <v>548</v>
      </c>
    </row>
    <row r="453" spans="1:7" x14ac:dyDescent="0.35">
      <c r="A453">
        <v>952</v>
      </c>
      <c r="B453">
        <v>191</v>
      </c>
      <c r="C453">
        <v>30</v>
      </c>
      <c r="D453">
        <v>1</v>
      </c>
      <c r="E453">
        <v>104358</v>
      </c>
      <c r="F453" s="3" t="s">
        <v>626</v>
      </c>
      <c r="G453">
        <f>_xlfn.DAYS("2025-01-01", Table1[[#This Row],[date]])</f>
        <v>785</v>
      </c>
    </row>
    <row r="454" spans="1:7" x14ac:dyDescent="0.35">
      <c r="A454">
        <v>324</v>
      </c>
      <c r="B454">
        <v>191</v>
      </c>
      <c r="C454">
        <v>9</v>
      </c>
      <c r="D454">
        <v>3</v>
      </c>
      <c r="E454">
        <v>121677</v>
      </c>
      <c r="F454" s="3" t="s">
        <v>191</v>
      </c>
      <c r="G454">
        <f>_xlfn.DAYS("2025-01-01", Table1[[#This Row],[date]])</f>
        <v>1220</v>
      </c>
    </row>
    <row r="455" spans="1:7" x14ac:dyDescent="0.35">
      <c r="A455">
        <v>197</v>
      </c>
      <c r="B455">
        <v>192</v>
      </c>
      <c r="C455">
        <v>26</v>
      </c>
      <c r="D455">
        <v>4</v>
      </c>
      <c r="E455">
        <v>554896</v>
      </c>
      <c r="F455" s="3" t="s">
        <v>892</v>
      </c>
      <c r="G455">
        <f>_xlfn.DAYS("2025-01-01", Table1[[#This Row],[date]])</f>
        <v>256</v>
      </c>
    </row>
    <row r="456" spans="1:7" x14ac:dyDescent="0.35">
      <c r="A456">
        <v>722</v>
      </c>
      <c r="B456">
        <v>192</v>
      </c>
      <c r="C456">
        <v>1</v>
      </c>
      <c r="D456">
        <v>5</v>
      </c>
      <c r="E456">
        <v>160220</v>
      </c>
      <c r="F456" s="3" t="s">
        <v>1435</v>
      </c>
      <c r="G456">
        <f>_xlfn.DAYS("2025-01-01", Table1[[#This Row],[date]])</f>
        <v>325</v>
      </c>
    </row>
    <row r="457" spans="1:7" x14ac:dyDescent="0.35">
      <c r="A457">
        <v>1112</v>
      </c>
      <c r="B457">
        <v>192</v>
      </c>
      <c r="C457">
        <v>12</v>
      </c>
      <c r="D457">
        <v>4</v>
      </c>
      <c r="E457">
        <v>234908</v>
      </c>
      <c r="F457" s="3" t="s">
        <v>1893</v>
      </c>
      <c r="G457">
        <f>_xlfn.DAYS("2025-01-01", Table1[[#This Row],[date]])</f>
        <v>455</v>
      </c>
    </row>
    <row r="458" spans="1:7" x14ac:dyDescent="0.35">
      <c r="A458">
        <v>771</v>
      </c>
      <c r="B458">
        <v>193</v>
      </c>
      <c r="C458">
        <v>15</v>
      </c>
      <c r="D458">
        <v>5</v>
      </c>
      <c r="E458">
        <v>788640</v>
      </c>
      <c r="F458" s="3" t="s">
        <v>1752</v>
      </c>
      <c r="G458">
        <f>_xlfn.DAYS("2025-01-01", Table1[[#This Row],[date]])</f>
        <v>630</v>
      </c>
    </row>
    <row r="459" spans="1:7" x14ac:dyDescent="0.35">
      <c r="A459">
        <v>1021</v>
      </c>
      <c r="B459">
        <v>193</v>
      </c>
      <c r="C459">
        <v>36</v>
      </c>
      <c r="D459">
        <v>3</v>
      </c>
      <c r="E459">
        <v>481005</v>
      </c>
      <c r="F459" s="3" t="s">
        <v>640</v>
      </c>
      <c r="G459">
        <f>_xlfn.DAYS("2025-01-01", Table1[[#This Row],[date]])</f>
        <v>724</v>
      </c>
    </row>
    <row r="460" spans="1:7" x14ac:dyDescent="0.35">
      <c r="A460">
        <v>811</v>
      </c>
      <c r="B460">
        <v>193</v>
      </c>
      <c r="C460">
        <v>42</v>
      </c>
      <c r="D460">
        <v>2</v>
      </c>
      <c r="E460">
        <v>285920</v>
      </c>
      <c r="F460" s="3" t="s">
        <v>471</v>
      </c>
      <c r="G460">
        <f>_xlfn.DAYS("2025-01-01", Table1[[#This Row],[date]])</f>
        <v>815</v>
      </c>
    </row>
    <row r="461" spans="1:7" x14ac:dyDescent="0.35">
      <c r="A461">
        <v>57</v>
      </c>
      <c r="B461">
        <v>193</v>
      </c>
      <c r="C461">
        <v>6</v>
      </c>
      <c r="D461">
        <v>5</v>
      </c>
      <c r="E461">
        <v>817675</v>
      </c>
      <c r="F461" s="3" t="s">
        <v>1370</v>
      </c>
      <c r="G461">
        <f>_xlfn.DAYS("2025-01-01", Table1[[#This Row],[date]])</f>
        <v>1189</v>
      </c>
    </row>
    <row r="462" spans="1:7" x14ac:dyDescent="0.35">
      <c r="A462">
        <v>89</v>
      </c>
      <c r="B462">
        <v>194</v>
      </c>
      <c r="C462">
        <v>44</v>
      </c>
      <c r="D462">
        <v>5</v>
      </c>
      <c r="E462">
        <v>690490</v>
      </c>
      <c r="F462" s="3" t="s">
        <v>661</v>
      </c>
      <c r="G462">
        <f>_xlfn.DAYS("2025-01-01", Table1[[#This Row],[date]])</f>
        <v>227</v>
      </c>
    </row>
    <row r="463" spans="1:7" x14ac:dyDescent="0.35">
      <c r="A463">
        <v>678</v>
      </c>
      <c r="B463">
        <v>194</v>
      </c>
      <c r="C463">
        <v>3</v>
      </c>
      <c r="D463">
        <v>4</v>
      </c>
      <c r="E463">
        <v>355148</v>
      </c>
      <c r="F463" s="3" t="s">
        <v>1709</v>
      </c>
      <c r="G463">
        <f>_xlfn.DAYS("2025-01-01", Table1[[#This Row],[date]])</f>
        <v>890</v>
      </c>
    </row>
    <row r="464" spans="1:7" x14ac:dyDescent="0.35">
      <c r="A464">
        <v>850</v>
      </c>
      <c r="B464">
        <v>194</v>
      </c>
      <c r="C464">
        <v>37</v>
      </c>
      <c r="D464">
        <v>4</v>
      </c>
      <c r="E464">
        <v>542960</v>
      </c>
      <c r="F464" s="3" t="s">
        <v>1413</v>
      </c>
      <c r="G464">
        <f>_xlfn.DAYS("2025-01-01", Table1[[#This Row],[date]])</f>
        <v>963</v>
      </c>
    </row>
    <row r="465" spans="1:7" x14ac:dyDescent="0.35">
      <c r="A465">
        <v>421</v>
      </c>
      <c r="B465">
        <v>194</v>
      </c>
      <c r="C465">
        <v>20</v>
      </c>
      <c r="D465">
        <v>3</v>
      </c>
      <c r="E465">
        <v>444360</v>
      </c>
      <c r="F465" s="3" t="s">
        <v>1372</v>
      </c>
      <c r="G465">
        <f>_xlfn.DAYS("2025-01-01", Table1[[#This Row],[date]])</f>
        <v>1201</v>
      </c>
    </row>
    <row r="466" spans="1:7" x14ac:dyDescent="0.35">
      <c r="A466">
        <v>795</v>
      </c>
      <c r="B466">
        <v>194</v>
      </c>
      <c r="C466">
        <v>25</v>
      </c>
      <c r="D466">
        <v>2</v>
      </c>
      <c r="E466">
        <v>189580</v>
      </c>
      <c r="F466" s="3" t="s">
        <v>1764</v>
      </c>
      <c r="G466">
        <f>_xlfn.DAYS("2025-01-01", Table1[[#This Row],[date]])</f>
        <v>1239</v>
      </c>
    </row>
    <row r="467" spans="1:7" x14ac:dyDescent="0.35">
      <c r="A467">
        <v>1143</v>
      </c>
      <c r="B467">
        <v>194</v>
      </c>
      <c r="C467">
        <v>36</v>
      </c>
      <c r="D467">
        <v>4</v>
      </c>
      <c r="E467">
        <v>641340</v>
      </c>
      <c r="F467" s="3" t="s">
        <v>1547</v>
      </c>
      <c r="G467">
        <f>_xlfn.DAYS("2025-01-01", Table1[[#This Row],[date]])</f>
        <v>1372</v>
      </c>
    </row>
    <row r="468" spans="1:7" x14ac:dyDescent="0.35">
      <c r="A468">
        <v>1080</v>
      </c>
      <c r="B468">
        <v>195</v>
      </c>
      <c r="C468">
        <v>33</v>
      </c>
      <c r="D468">
        <v>1</v>
      </c>
      <c r="E468">
        <v>142706</v>
      </c>
      <c r="F468" s="3" t="s">
        <v>471</v>
      </c>
      <c r="G468">
        <f>_xlfn.DAYS("2025-01-01", Table1[[#This Row],[date]])</f>
        <v>815</v>
      </c>
    </row>
    <row r="469" spans="1:7" x14ac:dyDescent="0.35">
      <c r="A469">
        <v>149</v>
      </c>
      <c r="B469">
        <v>195</v>
      </c>
      <c r="C469">
        <v>6</v>
      </c>
      <c r="D469">
        <v>5</v>
      </c>
      <c r="E469">
        <v>817675</v>
      </c>
      <c r="F469" s="3" t="s">
        <v>1432</v>
      </c>
      <c r="G469">
        <f>_xlfn.DAYS("2025-01-01", Table1[[#This Row],[date]])</f>
        <v>857</v>
      </c>
    </row>
    <row r="470" spans="1:7" x14ac:dyDescent="0.35">
      <c r="A470">
        <v>902</v>
      </c>
      <c r="B470">
        <v>196</v>
      </c>
      <c r="C470">
        <v>40</v>
      </c>
      <c r="D470">
        <v>3</v>
      </c>
      <c r="E470">
        <v>77856</v>
      </c>
      <c r="F470" s="3" t="s">
        <v>1175</v>
      </c>
      <c r="G470">
        <f>_xlfn.DAYS("2025-01-01", Table1[[#This Row],[date]])</f>
        <v>512</v>
      </c>
    </row>
    <row r="471" spans="1:7" x14ac:dyDescent="0.35">
      <c r="A471">
        <v>481</v>
      </c>
      <c r="B471">
        <v>197</v>
      </c>
      <c r="C471">
        <v>42</v>
      </c>
      <c r="D471">
        <v>4</v>
      </c>
      <c r="E471">
        <v>571840</v>
      </c>
      <c r="F471" s="3" t="s">
        <v>1617</v>
      </c>
      <c r="G471">
        <f>_xlfn.DAYS("2025-01-01", Table1[[#This Row],[date]])</f>
        <v>290</v>
      </c>
    </row>
    <row r="472" spans="1:7" x14ac:dyDescent="0.35">
      <c r="A472">
        <v>552</v>
      </c>
      <c r="B472">
        <v>197</v>
      </c>
      <c r="C472">
        <v>1</v>
      </c>
      <c r="D472">
        <v>1</v>
      </c>
      <c r="E472">
        <v>32044</v>
      </c>
      <c r="F472" s="3" t="s">
        <v>1651</v>
      </c>
      <c r="G472">
        <f>_xlfn.DAYS("2025-01-01", Table1[[#This Row],[date]])</f>
        <v>368</v>
      </c>
    </row>
    <row r="473" spans="1:7" x14ac:dyDescent="0.35">
      <c r="A473">
        <v>432</v>
      </c>
      <c r="B473">
        <v>198</v>
      </c>
      <c r="C473">
        <v>29</v>
      </c>
      <c r="D473">
        <v>4</v>
      </c>
      <c r="E473">
        <v>435144</v>
      </c>
      <c r="F473" s="3" t="s">
        <v>1461</v>
      </c>
      <c r="G473">
        <f>_xlfn.DAYS("2025-01-01", Table1[[#This Row],[date]])</f>
        <v>1121</v>
      </c>
    </row>
    <row r="474" spans="1:7" x14ac:dyDescent="0.35">
      <c r="A474">
        <v>1077</v>
      </c>
      <c r="B474">
        <v>199</v>
      </c>
      <c r="C474">
        <v>43</v>
      </c>
      <c r="D474">
        <v>3</v>
      </c>
      <c r="E474">
        <v>291639</v>
      </c>
      <c r="F474" s="3" t="s">
        <v>1874</v>
      </c>
      <c r="G474">
        <f>_xlfn.DAYS("2025-01-01", Table1[[#This Row],[date]])</f>
        <v>110</v>
      </c>
    </row>
    <row r="475" spans="1:7" x14ac:dyDescent="0.35">
      <c r="A475">
        <v>645</v>
      </c>
      <c r="B475">
        <v>199</v>
      </c>
      <c r="C475">
        <v>43</v>
      </c>
      <c r="D475">
        <v>5</v>
      </c>
      <c r="E475">
        <v>486065</v>
      </c>
      <c r="F475" s="3" t="s">
        <v>1693</v>
      </c>
      <c r="G475">
        <f>_xlfn.DAYS("2025-01-01", Table1[[#This Row],[date]])</f>
        <v>220</v>
      </c>
    </row>
    <row r="476" spans="1:7" x14ac:dyDescent="0.35">
      <c r="A476">
        <v>473</v>
      </c>
      <c r="B476">
        <v>199</v>
      </c>
      <c r="C476">
        <v>36</v>
      </c>
      <c r="D476">
        <v>4</v>
      </c>
      <c r="E476">
        <v>641340</v>
      </c>
      <c r="F476" s="3" t="s">
        <v>1613</v>
      </c>
      <c r="G476">
        <f>_xlfn.DAYS("2025-01-01", Table1[[#This Row],[date]])</f>
        <v>331</v>
      </c>
    </row>
    <row r="477" spans="1:7" x14ac:dyDescent="0.35">
      <c r="A477">
        <v>711</v>
      </c>
      <c r="B477">
        <v>199</v>
      </c>
      <c r="C477">
        <v>29</v>
      </c>
      <c r="D477">
        <v>4</v>
      </c>
      <c r="E477">
        <v>435144</v>
      </c>
      <c r="F477" s="3" t="s">
        <v>1727</v>
      </c>
      <c r="G477">
        <f>_xlfn.DAYS("2025-01-01", Table1[[#This Row],[date]])</f>
        <v>575</v>
      </c>
    </row>
    <row r="478" spans="1:7" x14ac:dyDescent="0.35">
      <c r="A478">
        <v>1127</v>
      </c>
      <c r="B478">
        <v>199</v>
      </c>
      <c r="C478">
        <v>34</v>
      </c>
      <c r="D478">
        <v>1</v>
      </c>
      <c r="E478">
        <v>86615</v>
      </c>
      <c r="F478" s="3" t="s">
        <v>1266</v>
      </c>
      <c r="G478">
        <f>_xlfn.DAYS("2025-01-01", Table1[[#This Row],[date]])</f>
        <v>1073</v>
      </c>
    </row>
    <row r="479" spans="1:7" x14ac:dyDescent="0.35">
      <c r="A479">
        <v>226</v>
      </c>
      <c r="B479">
        <v>199</v>
      </c>
      <c r="C479">
        <v>27</v>
      </c>
      <c r="D479">
        <v>5</v>
      </c>
      <c r="E479">
        <v>396325</v>
      </c>
      <c r="F479" s="3" t="s">
        <v>1480</v>
      </c>
      <c r="G479">
        <f>_xlfn.DAYS("2025-01-01", Table1[[#This Row],[date]])</f>
        <v>1179</v>
      </c>
    </row>
    <row r="480" spans="1:7" x14ac:dyDescent="0.35">
      <c r="A480">
        <v>938</v>
      </c>
      <c r="B480">
        <v>200</v>
      </c>
      <c r="C480">
        <v>25</v>
      </c>
      <c r="D480">
        <v>2</v>
      </c>
      <c r="E480">
        <v>189580</v>
      </c>
      <c r="F480" s="3" t="s">
        <v>1533</v>
      </c>
      <c r="G480">
        <f>_xlfn.DAYS("2025-01-01", Table1[[#This Row],[date]])</f>
        <v>923</v>
      </c>
    </row>
    <row r="481" spans="1:7" x14ac:dyDescent="0.35">
      <c r="A481">
        <v>754</v>
      </c>
      <c r="B481">
        <v>201</v>
      </c>
      <c r="C481">
        <v>15</v>
      </c>
      <c r="D481">
        <v>5</v>
      </c>
      <c r="E481">
        <v>788640</v>
      </c>
      <c r="F481" s="3" t="s">
        <v>1656</v>
      </c>
      <c r="G481">
        <f>_xlfn.DAYS("2025-01-01", Table1[[#This Row],[date]])</f>
        <v>866</v>
      </c>
    </row>
    <row r="482" spans="1:7" x14ac:dyDescent="0.35">
      <c r="A482">
        <v>423</v>
      </c>
      <c r="B482">
        <v>201</v>
      </c>
      <c r="C482">
        <v>37</v>
      </c>
      <c r="D482">
        <v>1</v>
      </c>
      <c r="E482">
        <v>135740</v>
      </c>
      <c r="F482" s="3" t="s">
        <v>1584</v>
      </c>
      <c r="G482">
        <f>_xlfn.DAYS("2025-01-01", Table1[[#This Row],[date]])</f>
        <v>1089</v>
      </c>
    </row>
    <row r="483" spans="1:7" x14ac:dyDescent="0.35">
      <c r="A483">
        <v>1135</v>
      </c>
      <c r="B483">
        <v>202</v>
      </c>
      <c r="C483">
        <v>27</v>
      </c>
      <c r="D483">
        <v>3</v>
      </c>
      <c r="E483">
        <v>237795</v>
      </c>
      <c r="F483" s="3" t="s">
        <v>1901</v>
      </c>
      <c r="G483">
        <f>_xlfn.DAYS("2025-01-01", Table1[[#This Row],[date]])</f>
        <v>538</v>
      </c>
    </row>
    <row r="484" spans="1:7" x14ac:dyDescent="0.35">
      <c r="A484">
        <v>937</v>
      </c>
      <c r="B484">
        <v>203</v>
      </c>
      <c r="C484">
        <v>16</v>
      </c>
      <c r="D484">
        <v>2</v>
      </c>
      <c r="E484">
        <v>89904</v>
      </c>
      <c r="F484" s="3" t="s">
        <v>1820</v>
      </c>
      <c r="G484">
        <f>_xlfn.DAYS("2025-01-01", Table1[[#This Row],[date]])</f>
        <v>139</v>
      </c>
    </row>
    <row r="485" spans="1:7" x14ac:dyDescent="0.35">
      <c r="A485">
        <v>1189</v>
      </c>
      <c r="B485">
        <v>203</v>
      </c>
      <c r="C485">
        <v>47</v>
      </c>
      <c r="D485">
        <v>5</v>
      </c>
      <c r="E485">
        <v>406005</v>
      </c>
      <c r="F485" s="3" t="s">
        <v>1525</v>
      </c>
      <c r="G485">
        <f>_xlfn.DAYS("2025-01-01", Table1[[#This Row],[date]])</f>
        <v>200</v>
      </c>
    </row>
    <row r="486" spans="1:7" x14ac:dyDescent="0.35">
      <c r="A486">
        <v>1126</v>
      </c>
      <c r="B486">
        <v>203</v>
      </c>
      <c r="C486">
        <v>48</v>
      </c>
      <c r="D486">
        <v>1</v>
      </c>
      <c r="E486">
        <v>54307</v>
      </c>
      <c r="F486" s="3" t="s">
        <v>1897</v>
      </c>
      <c r="G486">
        <f>_xlfn.DAYS("2025-01-01", Table1[[#This Row],[date]])</f>
        <v>319</v>
      </c>
    </row>
    <row r="487" spans="1:7" x14ac:dyDescent="0.35">
      <c r="A487">
        <v>718</v>
      </c>
      <c r="B487">
        <v>203</v>
      </c>
      <c r="C487">
        <v>43</v>
      </c>
      <c r="D487">
        <v>1</v>
      </c>
      <c r="E487">
        <v>97213</v>
      </c>
      <c r="F487" s="3" t="s">
        <v>1636</v>
      </c>
      <c r="G487">
        <f>_xlfn.DAYS("2025-01-01", Table1[[#This Row],[date]])</f>
        <v>491</v>
      </c>
    </row>
    <row r="488" spans="1:7" x14ac:dyDescent="0.35">
      <c r="A488">
        <v>370</v>
      </c>
      <c r="B488">
        <v>203</v>
      </c>
      <c r="C488">
        <v>33</v>
      </c>
      <c r="D488">
        <v>1</v>
      </c>
      <c r="E488">
        <v>142706</v>
      </c>
      <c r="F488" s="3" t="s">
        <v>1513</v>
      </c>
      <c r="G488">
        <f>_xlfn.DAYS("2025-01-01", Table1[[#This Row],[date]])</f>
        <v>849</v>
      </c>
    </row>
    <row r="489" spans="1:7" x14ac:dyDescent="0.35">
      <c r="A489">
        <v>278</v>
      </c>
      <c r="B489">
        <v>203</v>
      </c>
      <c r="C489">
        <v>41</v>
      </c>
      <c r="D489">
        <v>3</v>
      </c>
      <c r="E489">
        <v>112698</v>
      </c>
      <c r="F489" s="3" t="s">
        <v>1378</v>
      </c>
      <c r="G489">
        <f>_xlfn.DAYS("2025-01-01", Table1[[#This Row],[date]])</f>
        <v>982</v>
      </c>
    </row>
    <row r="490" spans="1:7" x14ac:dyDescent="0.35">
      <c r="A490">
        <v>50</v>
      </c>
      <c r="B490">
        <v>203</v>
      </c>
      <c r="C490">
        <v>17</v>
      </c>
      <c r="D490">
        <v>1</v>
      </c>
      <c r="E490">
        <v>58693</v>
      </c>
      <c r="F490" s="3" t="s">
        <v>1365</v>
      </c>
      <c r="G490">
        <f>_xlfn.DAYS("2025-01-01", Table1[[#This Row],[date]])</f>
        <v>1015</v>
      </c>
    </row>
    <row r="491" spans="1:7" x14ac:dyDescent="0.35">
      <c r="A491">
        <v>1054</v>
      </c>
      <c r="B491">
        <v>203</v>
      </c>
      <c r="C491">
        <v>42</v>
      </c>
      <c r="D491">
        <v>5</v>
      </c>
      <c r="E491">
        <v>714800</v>
      </c>
      <c r="F491" s="3" t="s">
        <v>1863</v>
      </c>
      <c r="G491">
        <f>_xlfn.DAYS("2025-01-01", Table1[[#This Row],[date]])</f>
        <v>1060</v>
      </c>
    </row>
    <row r="492" spans="1:7" x14ac:dyDescent="0.35">
      <c r="A492">
        <v>485</v>
      </c>
      <c r="B492">
        <v>203</v>
      </c>
      <c r="C492">
        <v>22</v>
      </c>
      <c r="D492">
        <v>2</v>
      </c>
      <c r="E492">
        <v>131920</v>
      </c>
      <c r="F492" s="3" t="s">
        <v>49</v>
      </c>
      <c r="G492">
        <f>_xlfn.DAYS("2025-01-01", Table1[[#This Row],[date]])</f>
        <v>1361</v>
      </c>
    </row>
    <row r="493" spans="1:7" x14ac:dyDescent="0.35">
      <c r="A493">
        <v>145</v>
      </c>
      <c r="B493">
        <v>204</v>
      </c>
      <c r="C493">
        <v>21</v>
      </c>
      <c r="D493">
        <v>1</v>
      </c>
      <c r="E493">
        <v>114563</v>
      </c>
      <c r="F493" s="3" t="s">
        <v>1428</v>
      </c>
      <c r="G493">
        <f>_xlfn.DAYS("2025-01-01", Table1[[#This Row],[date]])</f>
        <v>163</v>
      </c>
    </row>
    <row r="494" spans="1:7" x14ac:dyDescent="0.35">
      <c r="A494">
        <v>648</v>
      </c>
      <c r="B494">
        <v>204</v>
      </c>
      <c r="C494">
        <v>22</v>
      </c>
      <c r="D494">
        <v>3</v>
      </c>
      <c r="E494">
        <v>197880</v>
      </c>
      <c r="F494" s="3" t="s">
        <v>1695</v>
      </c>
      <c r="G494">
        <f>_xlfn.DAYS("2025-01-01", Table1[[#This Row],[date]])</f>
        <v>534</v>
      </c>
    </row>
    <row r="495" spans="1:7" x14ac:dyDescent="0.35">
      <c r="A495">
        <v>892</v>
      </c>
      <c r="B495">
        <v>204</v>
      </c>
      <c r="C495">
        <v>7</v>
      </c>
      <c r="D495">
        <v>2</v>
      </c>
      <c r="E495">
        <v>220012</v>
      </c>
      <c r="F495" s="3" t="s">
        <v>428</v>
      </c>
      <c r="G495">
        <f>_xlfn.DAYS("2025-01-01", Table1[[#This Row],[date]])</f>
        <v>1339</v>
      </c>
    </row>
    <row r="496" spans="1:7" x14ac:dyDescent="0.35">
      <c r="A496">
        <v>596</v>
      </c>
      <c r="B496">
        <v>206</v>
      </c>
      <c r="C496">
        <v>26</v>
      </c>
      <c r="D496">
        <v>4</v>
      </c>
      <c r="E496">
        <v>554896</v>
      </c>
      <c r="F496" s="3" t="s">
        <v>539</v>
      </c>
      <c r="G496">
        <f>_xlfn.DAYS("2025-01-01", Table1[[#This Row],[date]])</f>
        <v>905</v>
      </c>
    </row>
    <row r="497" spans="1:7" x14ac:dyDescent="0.35">
      <c r="A497">
        <v>622</v>
      </c>
      <c r="B497">
        <v>207</v>
      </c>
      <c r="C497">
        <v>27</v>
      </c>
      <c r="D497">
        <v>1</v>
      </c>
      <c r="E497">
        <v>79265</v>
      </c>
      <c r="F497" s="3" t="s">
        <v>1682</v>
      </c>
      <c r="G497">
        <f>_xlfn.DAYS("2025-01-01", Table1[[#This Row],[date]])</f>
        <v>320</v>
      </c>
    </row>
    <row r="498" spans="1:7" x14ac:dyDescent="0.35">
      <c r="A498">
        <v>786</v>
      </c>
      <c r="B498">
        <v>208</v>
      </c>
      <c r="C498">
        <v>39</v>
      </c>
      <c r="D498">
        <v>5</v>
      </c>
      <c r="E498">
        <v>267070</v>
      </c>
      <c r="F498" s="3" t="s">
        <v>1759</v>
      </c>
      <c r="G498">
        <f>_xlfn.DAYS("2025-01-01", Table1[[#This Row],[date]])</f>
        <v>156</v>
      </c>
    </row>
    <row r="499" spans="1:7" x14ac:dyDescent="0.35">
      <c r="A499">
        <v>128</v>
      </c>
      <c r="B499">
        <v>208</v>
      </c>
      <c r="C499">
        <v>25</v>
      </c>
      <c r="D499">
        <v>4</v>
      </c>
      <c r="E499">
        <v>379160</v>
      </c>
      <c r="F499" s="3" t="s">
        <v>1415</v>
      </c>
      <c r="G499">
        <f>_xlfn.DAYS("2025-01-01", Table1[[#This Row],[date]])</f>
        <v>330</v>
      </c>
    </row>
    <row r="500" spans="1:7" x14ac:dyDescent="0.35">
      <c r="A500">
        <v>125</v>
      </c>
      <c r="B500">
        <v>208</v>
      </c>
      <c r="C500">
        <v>30</v>
      </c>
      <c r="D500">
        <v>5</v>
      </c>
      <c r="E500">
        <v>521790</v>
      </c>
      <c r="F500" s="3" t="s">
        <v>1413</v>
      </c>
      <c r="G500">
        <f>_xlfn.DAYS("2025-01-01", Table1[[#This Row],[date]])</f>
        <v>963</v>
      </c>
    </row>
    <row r="501" spans="1:7" x14ac:dyDescent="0.35">
      <c r="A501">
        <v>1154</v>
      </c>
      <c r="B501">
        <v>210</v>
      </c>
      <c r="C501">
        <v>29</v>
      </c>
      <c r="D501">
        <v>1</v>
      </c>
      <c r="E501">
        <v>108786</v>
      </c>
      <c r="F501" s="3" t="s">
        <v>267</v>
      </c>
      <c r="G501">
        <f>_xlfn.DAYS("2025-01-01", Table1[[#This Row],[date]])</f>
        <v>230</v>
      </c>
    </row>
    <row r="502" spans="1:7" x14ac:dyDescent="0.35">
      <c r="A502">
        <v>812</v>
      </c>
      <c r="B502">
        <v>210</v>
      </c>
      <c r="C502">
        <v>24</v>
      </c>
      <c r="D502">
        <v>1</v>
      </c>
      <c r="E502">
        <v>160311</v>
      </c>
      <c r="F502" s="3" t="s">
        <v>1775</v>
      </c>
      <c r="G502">
        <f>_xlfn.DAYS("2025-01-01", Table1[[#This Row],[date]])</f>
        <v>1145</v>
      </c>
    </row>
    <row r="503" spans="1:7" x14ac:dyDescent="0.35">
      <c r="A503">
        <v>897</v>
      </c>
      <c r="B503">
        <v>211</v>
      </c>
      <c r="C503">
        <v>8</v>
      </c>
      <c r="D503">
        <v>3</v>
      </c>
      <c r="E503">
        <v>210072</v>
      </c>
      <c r="F503" s="3" t="s">
        <v>1766</v>
      </c>
      <c r="G503">
        <f>_xlfn.DAYS("2025-01-01", Table1[[#This Row],[date]])</f>
        <v>221</v>
      </c>
    </row>
    <row r="504" spans="1:7" x14ac:dyDescent="0.35">
      <c r="A504">
        <v>462</v>
      </c>
      <c r="B504">
        <v>212</v>
      </c>
      <c r="C504">
        <v>38</v>
      </c>
      <c r="D504">
        <v>2</v>
      </c>
      <c r="E504">
        <v>242610</v>
      </c>
      <c r="F504" s="3" t="s">
        <v>1606</v>
      </c>
      <c r="G504">
        <f>_xlfn.DAYS("2025-01-01", Table1[[#This Row],[date]])</f>
        <v>328</v>
      </c>
    </row>
    <row r="505" spans="1:7" x14ac:dyDescent="0.35">
      <c r="A505">
        <v>855</v>
      </c>
      <c r="B505">
        <v>212</v>
      </c>
      <c r="C505">
        <v>23</v>
      </c>
      <c r="D505">
        <v>5</v>
      </c>
      <c r="E505">
        <v>782365</v>
      </c>
      <c r="F505" s="3" t="s">
        <v>1407</v>
      </c>
      <c r="G505">
        <f>_xlfn.DAYS("2025-01-01", Table1[[#This Row],[date]])</f>
        <v>364</v>
      </c>
    </row>
    <row r="506" spans="1:7" x14ac:dyDescent="0.35">
      <c r="A506">
        <v>84</v>
      </c>
      <c r="B506">
        <v>212</v>
      </c>
      <c r="C506">
        <v>27</v>
      </c>
      <c r="D506">
        <v>5</v>
      </c>
      <c r="E506">
        <v>396325</v>
      </c>
      <c r="F506" s="3" t="s">
        <v>985</v>
      </c>
      <c r="G506">
        <f>_xlfn.DAYS("2025-01-01", Table1[[#This Row],[date]])</f>
        <v>376</v>
      </c>
    </row>
    <row r="507" spans="1:7" x14ac:dyDescent="0.35">
      <c r="A507">
        <v>102</v>
      </c>
      <c r="B507">
        <v>212</v>
      </c>
      <c r="C507">
        <v>3</v>
      </c>
      <c r="D507">
        <v>5</v>
      </c>
      <c r="E507">
        <v>443935</v>
      </c>
      <c r="F507" s="3" t="s">
        <v>1398</v>
      </c>
      <c r="G507">
        <f>_xlfn.DAYS("2025-01-01", Table1[[#This Row],[date]])</f>
        <v>1008</v>
      </c>
    </row>
    <row r="508" spans="1:7" x14ac:dyDescent="0.35">
      <c r="A508">
        <v>942</v>
      </c>
      <c r="B508">
        <v>212</v>
      </c>
      <c r="C508">
        <v>13</v>
      </c>
      <c r="D508">
        <v>1</v>
      </c>
      <c r="E508">
        <v>72395</v>
      </c>
      <c r="F508" s="3" t="s">
        <v>1821</v>
      </c>
      <c r="G508">
        <f>_xlfn.DAYS("2025-01-01", Table1[[#This Row],[date]])</f>
        <v>1088</v>
      </c>
    </row>
    <row r="509" spans="1:7" x14ac:dyDescent="0.35">
      <c r="A509">
        <v>727</v>
      </c>
      <c r="B509">
        <v>212</v>
      </c>
      <c r="C509">
        <v>42</v>
      </c>
      <c r="D509">
        <v>5</v>
      </c>
      <c r="E509">
        <v>714800</v>
      </c>
      <c r="F509" s="3" t="s">
        <v>1546</v>
      </c>
      <c r="G509">
        <f>_xlfn.DAYS("2025-01-01", Table1[[#This Row],[date]])</f>
        <v>1170</v>
      </c>
    </row>
    <row r="510" spans="1:7" x14ac:dyDescent="0.35">
      <c r="A510">
        <v>113</v>
      </c>
      <c r="B510">
        <v>212</v>
      </c>
      <c r="C510">
        <v>9</v>
      </c>
      <c r="D510">
        <v>2</v>
      </c>
      <c r="E510">
        <v>81118</v>
      </c>
      <c r="F510" s="3" t="s">
        <v>1403</v>
      </c>
      <c r="G510">
        <f>_xlfn.DAYS("2025-01-01", Table1[[#This Row],[date]])</f>
        <v>1322</v>
      </c>
    </row>
    <row r="511" spans="1:7" x14ac:dyDescent="0.35">
      <c r="A511">
        <v>75</v>
      </c>
      <c r="B511">
        <v>212</v>
      </c>
      <c r="C511">
        <v>20</v>
      </c>
      <c r="D511">
        <v>3</v>
      </c>
      <c r="E511">
        <v>444360</v>
      </c>
      <c r="F511" s="3" t="s">
        <v>119</v>
      </c>
      <c r="G511">
        <f>_xlfn.DAYS("2025-01-01", Table1[[#This Row],[date]])</f>
        <v>1337</v>
      </c>
    </row>
    <row r="512" spans="1:7" x14ac:dyDescent="0.35">
      <c r="A512">
        <v>1012</v>
      </c>
      <c r="B512">
        <v>213</v>
      </c>
      <c r="C512">
        <v>48</v>
      </c>
      <c r="D512">
        <v>1</v>
      </c>
      <c r="E512">
        <v>54307</v>
      </c>
      <c r="F512" s="3" t="s">
        <v>1848</v>
      </c>
      <c r="G512">
        <f>_xlfn.DAYS("2025-01-01", Table1[[#This Row],[date]])</f>
        <v>154</v>
      </c>
    </row>
    <row r="513" spans="1:7" x14ac:dyDescent="0.35">
      <c r="A513">
        <v>37</v>
      </c>
      <c r="B513">
        <v>213</v>
      </c>
      <c r="C513">
        <v>45</v>
      </c>
      <c r="D513">
        <v>5</v>
      </c>
      <c r="E513">
        <v>428000</v>
      </c>
      <c r="F513" s="3" t="s">
        <v>1352</v>
      </c>
      <c r="G513">
        <f>_xlfn.DAYS("2025-01-01", Table1[[#This Row],[date]])</f>
        <v>497</v>
      </c>
    </row>
    <row r="514" spans="1:7" x14ac:dyDescent="0.35">
      <c r="A514">
        <v>1183</v>
      </c>
      <c r="B514">
        <v>213</v>
      </c>
      <c r="C514">
        <v>27</v>
      </c>
      <c r="D514">
        <v>1</v>
      </c>
      <c r="E514">
        <v>79265</v>
      </c>
      <c r="F514" s="3" t="s">
        <v>1877</v>
      </c>
      <c r="G514">
        <f>_xlfn.DAYS("2025-01-01", Table1[[#This Row],[date]])</f>
        <v>778</v>
      </c>
    </row>
    <row r="515" spans="1:7" x14ac:dyDescent="0.35">
      <c r="A515">
        <v>200</v>
      </c>
      <c r="B515">
        <v>213</v>
      </c>
      <c r="C515">
        <v>6</v>
      </c>
      <c r="D515">
        <v>1</v>
      </c>
      <c r="E515">
        <v>163535</v>
      </c>
      <c r="F515" s="3" t="s">
        <v>1467</v>
      </c>
      <c r="G515">
        <f>_xlfn.DAYS("2025-01-01", Table1[[#This Row],[date]])</f>
        <v>1171</v>
      </c>
    </row>
    <row r="516" spans="1:7" x14ac:dyDescent="0.35">
      <c r="A516">
        <v>260</v>
      </c>
      <c r="B516">
        <v>213</v>
      </c>
      <c r="C516">
        <v>25</v>
      </c>
      <c r="D516">
        <v>4</v>
      </c>
      <c r="E516">
        <v>379160</v>
      </c>
      <c r="F516" s="3" t="s">
        <v>1497</v>
      </c>
      <c r="G516">
        <f>_xlfn.DAYS("2025-01-01", Table1[[#This Row],[date]])</f>
        <v>1307</v>
      </c>
    </row>
    <row r="517" spans="1:7" x14ac:dyDescent="0.35">
      <c r="A517">
        <v>337</v>
      </c>
      <c r="B517">
        <v>214</v>
      </c>
      <c r="C517">
        <v>47</v>
      </c>
      <c r="D517">
        <v>3</v>
      </c>
      <c r="E517">
        <v>243603</v>
      </c>
      <c r="F517" s="3" t="s">
        <v>367</v>
      </c>
      <c r="G517">
        <f>_xlfn.DAYS("2025-01-01", Table1[[#This Row],[date]])</f>
        <v>906</v>
      </c>
    </row>
    <row r="518" spans="1:7" x14ac:dyDescent="0.35">
      <c r="A518">
        <v>571</v>
      </c>
      <c r="B518">
        <v>214</v>
      </c>
      <c r="C518">
        <v>29</v>
      </c>
      <c r="D518">
        <v>4</v>
      </c>
      <c r="E518">
        <v>435144</v>
      </c>
      <c r="F518" s="3" t="s">
        <v>1661</v>
      </c>
      <c r="G518">
        <f>_xlfn.DAYS("2025-01-01", Table1[[#This Row],[date]])</f>
        <v>1208</v>
      </c>
    </row>
    <row r="519" spans="1:7" x14ac:dyDescent="0.35">
      <c r="A519">
        <v>576</v>
      </c>
      <c r="B519">
        <v>215</v>
      </c>
      <c r="C519">
        <v>7</v>
      </c>
      <c r="D519">
        <v>5</v>
      </c>
      <c r="E519">
        <v>550030</v>
      </c>
      <c r="F519" s="3" t="s">
        <v>1665</v>
      </c>
      <c r="G519">
        <f>_xlfn.DAYS("2025-01-01", Table1[[#This Row],[date]])</f>
        <v>196</v>
      </c>
    </row>
    <row r="520" spans="1:7" x14ac:dyDescent="0.35">
      <c r="A520">
        <v>1147</v>
      </c>
      <c r="B520">
        <v>215</v>
      </c>
      <c r="C520">
        <v>20</v>
      </c>
      <c r="D520">
        <v>3</v>
      </c>
      <c r="E520">
        <v>444360</v>
      </c>
      <c r="F520" s="3" t="s">
        <v>1631</v>
      </c>
      <c r="G520">
        <f>_xlfn.DAYS("2025-01-01", Table1[[#This Row],[date]])</f>
        <v>548</v>
      </c>
    </row>
    <row r="521" spans="1:7" x14ac:dyDescent="0.35">
      <c r="A521">
        <v>647</v>
      </c>
      <c r="B521">
        <v>215</v>
      </c>
      <c r="C521">
        <v>39</v>
      </c>
      <c r="D521">
        <v>2</v>
      </c>
      <c r="E521">
        <v>106828</v>
      </c>
      <c r="F521" s="3" t="s">
        <v>1694</v>
      </c>
      <c r="G521">
        <f>_xlfn.DAYS("2025-01-01", Table1[[#This Row],[date]])</f>
        <v>901</v>
      </c>
    </row>
    <row r="522" spans="1:7" x14ac:dyDescent="0.35">
      <c r="A522">
        <v>390</v>
      </c>
      <c r="B522">
        <v>215</v>
      </c>
      <c r="C522">
        <v>13</v>
      </c>
      <c r="D522">
        <v>5</v>
      </c>
      <c r="E522">
        <v>361975</v>
      </c>
      <c r="F522" s="3" t="s">
        <v>1568</v>
      </c>
      <c r="G522">
        <f>_xlfn.DAYS("2025-01-01", Table1[[#This Row],[date]])</f>
        <v>951</v>
      </c>
    </row>
    <row r="523" spans="1:7" x14ac:dyDescent="0.35">
      <c r="A523">
        <v>336</v>
      </c>
      <c r="B523">
        <v>215</v>
      </c>
      <c r="C523">
        <v>15</v>
      </c>
      <c r="D523">
        <v>3</v>
      </c>
      <c r="E523">
        <v>473184</v>
      </c>
      <c r="F523" s="3" t="s">
        <v>1460</v>
      </c>
      <c r="G523">
        <f>_xlfn.DAYS("2025-01-01", Table1[[#This Row],[date]])</f>
        <v>953</v>
      </c>
    </row>
    <row r="524" spans="1:7" x14ac:dyDescent="0.35">
      <c r="A524">
        <v>352</v>
      </c>
      <c r="B524">
        <v>215</v>
      </c>
      <c r="C524">
        <v>32</v>
      </c>
      <c r="D524">
        <v>1</v>
      </c>
      <c r="E524">
        <v>144077</v>
      </c>
      <c r="F524" s="3" t="s">
        <v>1546</v>
      </c>
      <c r="G524">
        <f>_xlfn.DAYS("2025-01-01", Table1[[#This Row],[date]])</f>
        <v>1170</v>
      </c>
    </row>
    <row r="525" spans="1:7" x14ac:dyDescent="0.35">
      <c r="A525">
        <v>803</v>
      </c>
      <c r="B525">
        <v>216</v>
      </c>
      <c r="C525">
        <v>24</v>
      </c>
      <c r="D525">
        <v>1</v>
      </c>
      <c r="E525">
        <v>160311</v>
      </c>
      <c r="F525" s="3" t="s">
        <v>985</v>
      </c>
      <c r="G525">
        <f>_xlfn.DAYS("2025-01-01", Table1[[#This Row],[date]])</f>
        <v>376</v>
      </c>
    </row>
    <row r="526" spans="1:7" x14ac:dyDescent="0.35">
      <c r="A526">
        <v>574</v>
      </c>
      <c r="B526">
        <v>216</v>
      </c>
      <c r="C526">
        <v>43</v>
      </c>
      <c r="D526">
        <v>1</v>
      </c>
      <c r="E526">
        <v>97213</v>
      </c>
      <c r="F526" s="3" t="s">
        <v>1663</v>
      </c>
      <c r="G526">
        <f>_xlfn.DAYS("2025-01-01", Table1[[#This Row],[date]])</f>
        <v>396</v>
      </c>
    </row>
    <row r="527" spans="1:7" x14ac:dyDescent="0.35">
      <c r="A527">
        <v>311</v>
      </c>
      <c r="B527">
        <v>217</v>
      </c>
      <c r="C527">
        <v>45</v>
      </c>
      <c r="D527">
        <v>4</v>
      </c>
      <c r="E527">
        <v>342400</v>
      </c>
      <c r="F527" s="3" t="s">
        <v>296</v>
      </c>
      <c r="G527">
        <f>_xlfn.DAYS("2025-01-01", Table1[[#This Row],[date]])</f>
        <v>1293</v>
      </c>
    </row>
    <row r="528" spans="1:7" x14ac:dyDescent="0.35">
      <c r="A528">
        <v>1130</v>
      </c>
      <c r="B528">
        <v>217</v>
      </c>
      <c r="C528">
        <v>19</v>
      </c>
      <c r="D528">
        <v>5</v>
      </c>
      <c r="E528">
        <v>562040</v>
      </c>
      <c r="F528" s="3" t="s">
        <v>1595</v>
      </c>
      <c r="G528">
        <f>_xlfn.DAYS("2025-01-01", Table1[[#This Row],[date]])</f>
        <v>1350</v>
      </c>
    </row>
    <row r="529" spans="1:7" x14ac:dyDescent="0.35">
      <c r="A529">
        <v>806</v>
      </c>
      <c r="B529">
        <v>218</v>
      </c>
      <c r="C529">
        <v>9</v>
      </c>
      <c r="D529">
        <v>3</v>
      </c>
      <c r="E529">
        <v>121677</v>
      </c>
      <c r="F529" s="3" t="s">
        <v>982</v>
      </c>
      <c r="G529">
        <f>_xlfn.DAYS("2025-01-01", Table1[[#This Row],[date]])</f>
        <v>484</v>
      </c>
    </row>
    <row r="530" spans="1:7" x14ac:dyDescent="0.35">
      <c r="A530">
        <v>813</v>
      </c>
      <c r="B530">
        <v>219</v>
      </c>
      <c r="C530">
        <v>42</v>
      </c>
      <c r="D530">
        <v>5</v>
      </c>
      <c r="E530">
        <v>714800</v>
      </c>
      <c r="F530" s="3" t="s">
        <v>1776</v>
      </c>
      <c r="G530">
        <f>_xlfn.DAYS("2025-01-01", Table1[[#This Row],[date]])</f>
        <v>942</v>
      </c>
    </row>
    <row r="531" spans="1:7" x14ac:dyDescent="0.35">
      <c r="A531">
        <v>551</v>
      </c>
      <c r="B531">
        <v>220</v>
      </c>
      <c r="C531">
        <v>26</v>
      </c>
      <c r="D531">
        <v>4</v>
      </c>
      <c r="E531">
        <v>554896</v>
      </c>
      <c r="F531" s="3" t="s">
        <v>982</v>
      </c>
      <c r="G531">
        <f>_xlfn.DAYS("2025-01-01", Table1[[#This Row],[date]])</f>
        <v>484</v>
      </c>
    </row>
    <row r="532" spans="1:7" x14ac:dyDescent="0.35">
      <c r="A532">
        <v>804</v>
      </c>
      <c r="B532">
        <v>220</v>
      </c>
      <c r="C532">
        <v>15</v>
      </c>
      <c r="D532">
        <v>4</v>
      </c>
      <c r="E532">
        <v>630912</v>
      </c>
      <c r="F532" s="3" t="s">
        <v>1770</v>
      </c>
      <c r="G532">
        <f>_xlfn.DAYS("2025-01-01", Table1[[#This Row],[date]])</f>
        <v>681</v>
      </c>
    </row>
    <row r="533" spans="1:7" x14ac:dyDescent="0.35">
      <c r="A533">
        <v>267</v>
      </c>
      <c r="B533">
        <v>220</v>
      </c>
      <c r="C533">
        <v>14</v>
      </c>
      <c r="D533">
        <v>4</v>
      </c>
      <c r="E533">
        <v>649768</v>
      </c>
      <c r="F533" s="3" t="s">
        <v>1389</v>
      </c>
      <c r="G533">
        <f>_xlfn.DAYS("2025-01-01", Table1[[#This Row],[date]])</f>
        <v>912</v>
      </c>
    </row>
    <row r="534" spans="1:7" x14ac:dyDescent="0.35">
      <c r="A534">
        <v>295</v>
      </c>
      <c r="B534">
        <v>220</v>
      </c>
      <c r="C534">
        <v>21</v>
      </c>
      <c r="D534">
        <v>2</v>
      </c>
      <c r="E534">
        <v>229126</v>
      </c>
      <c r="F534" s="3" t="s">
        <v>364</v>
      </c>
      <c r="G534">
        <f>_xlfn.DAYS("2025-01-01", Table1[[#This Row],[date]])</f>
        <v>954</v>
      </c>
    </row>
    <row r="535" spans="1:7" x14ac:dyDescent="0.35">
      <c r="A535">
        <v>249</v>
      </c>
      <c r="B535">
        <v>220</v>
      </c>
      <c r="C535">
        <v>11</v>
      </c>
      <c r="D535">
        <v>5</v>
      </c>
      <c r="E535">
        <v>507270</v>
      </c>
      <c r="F535" s="3" t="s">
        <v>1491</v>
      </c>
      <c r="G535">
        <f>_xlfn.DAYS("2025-01-01", Table1[[#This Row],[date]])</f>
        <v>1176</v>
      </c>
    </row>
    <row r="536" spans="1:7" x14ac:dyDescent="0.35">
      <c r="A536">
        <v>279</v>
      </c>
      <c r="B536">
        <v>220</v>
      </c>
      <c r="C536">
        <v>42</v>
      </c>
      <c r="D536">
        <v>1</v>
      </c>
      <c r="E536">
        <v>142960</v>
      </c>
      <c r="F536" s="3" t="s">
        <v>1507</v>
      </c>
      <c r="G536">
        <f>_xlfn.DAYS("2025-01-01", Table1[[#This Row],[date]])</f>
        <v>1267</v>
      </c>
    </row>
    <row r="537" spans="1:7" x14ac:dyDescent="0.35">
      <c r="A537">
        <v>1019</v>
      </c>
      <c r="B537">
        <v>221</v>
      </c>
      <c r="C537">
        <v>47</v>
      </c>
      <c r="D537">
        <v>3</v>
      </c>
      <c r="E537">
        <v>243603</v>
      </c>
      <c r="F537" s="3" t="s">
        <v>279</v>
      </c>
      <c r="G537">
        <f>_xlfn.DAYS("2025-01-01", Table1[[#This Row],[date]])</f>
        <v>215</v>
      </c>
    </row>
    <row r="538" spans="1:7" x14ac:dyDescent="0.35">
      <c r="A538">
        <v>156</v>
      </c>
      <c r="B538">
        <v>221</v>
      </c>
      <c r="C538">
        <v>29</v>
      </c>
      <c r="D538">
        <v>5</v>
      </c>
      <c r="E538">
        <v>543930</v>
      </c>
      <c r="F538" s="3" t="s">
        <v>1435</v>
      </c>
      <c r="G538">
        <f>_xlfn.DAYS("2025-01-01", Table1[[#This Row],[date]])</f>
        <v>325</v>
      </c>
    </row>
    <row r="539" spans="1:7" x14ac:dyDescent="0.35">
      <c r="A539">
        <v>382</v>
      </c>
      <c r="B539">
        <v>222</v>
      </c>
      <c r="C539">
        <v>47</v>
      </c>
      <c r="D539">
        <v>4</v>
      </c>
      <c r="E539">
        <v>324804</v>
      </c>
      <c r="F539" s="3" t="s">
        <v>1534</v>
      </c>
      <c r="G539">
        <f>_xlfn.DAYS("2025-01-01", Table1[[#This Row],[date]])</f>
        <v>445</v>
      </c>
    </row>
    <row r="540" spans="1:7" x14ac:dyDescent="0.35">
      <c r="A540">
        <v>610</v>
      </c>
      <c r="B540">
        <v>222</v>
      </c>
      <c r="C540">
        <v>43</v>
      </c>
      <c r="D540">
        <v>2</v>
      </c>
      <c r="E540">
        <v>194426</v>
      </c>
      <c r="F540" s="3" t="s">
        <v>1677</v>
      </c>
      <c r="G540">
        <f>_xlfn.DAYS("2025-01-01", Table1[[#This Row],[date]])</f>
        <v>475</v>
      </c>
    </row>
    <row r="541" spans="1:7" x14ac:dyDescent="0.35">
      <c r="A541">
        <v>886</v>
      </c>
      <c r="B541">
        <v>222</v>
      </c>
      <c r="C541">
        <v>25</v>
      </c>
      <c r="D541">
        <v>2</v>
      </c>
      <c r="E541">
        <v>189580</v>
      </c>
      <c r="F541" s="3" t="s">
        <v>1802</v>
      </c>
      <c r="G541">
        <f>_xlfn.DAYS("2025-01-01", Table1[[#This Row],[date]])</f>
        <v>1163</v>
      </c>
    </row>
    <row r="542" spans="1:7" x14ac:dyDescent="0.35">
      <c r="A542">
        <v>827</v>
      </c>
      <c r="B542">
        <v>223</v>
      </c>
      <c r="C542">
        <v>6</v>
      </c>
      <c r="D542">
        <v>1</v>
      </c>
      <c r="E542">
        <v>163535</v>
      </c>
      <c r="F542" s="3" t="s">
        <v>1533</v>
      </c>
      <c r="G542">
        <f>_xlfn.DAYS("2025-01-01", Table1[[#This Row],[date]])</f>
        <v>923</v>
      </c>
    </row>
    <row r="543" spans="1:7" x14ac:dyDescent="0.35">
      <c r="A543">
        <v>1052</v>
      </c>
      <c r="B543">
        <v>223</v>
      </c>
      <c r="C543">
        <v>45</v>
      </c>
      <c r="D543">
        <v>2</v>
      </c>
      <c r="E543">
        <v>171200</v>
      </c>
      <c r="F543" s="3" t="s">
        <v>1862</v>
      </c>
      <c r="G543">
        <f>_xlfn.DAYS("2025-01-01", Table1[[#This Row],[date]])</f>
        <v>1185</v>
      </c>
    </row>
    <row r="544" spans="1:7" x14ac:dyDescent="0.35">
      <c r="A544">
        <v>246</v>
      </c>
      <c r="B544">
        <v>225</v>
      </c>
      <c r="C544">
        <v>8</v>
      </c>
      <c r="D544">
        <v>2</v>
      </c>
      <c r="E544">
        <v>140048</v>
      </c>
      <c r="F544" s="3" t="s">
        <v>757</v>
      </c>
      <c r="G544">
        <f>_xlfn.DAYS("2025-01-01", Table1[[#This Row],[date]])</f>
        <v>1032</v>
      </c>
    </row>
    <row r="545" spans="1:7" x14ac:dyDescent="0.35">
      <c r="A545">
        <v>171</v>
      </c>
      <c r="B545">
        <v>226</v>
      </c>
      <c r="C545">
        <v>22</v>
      </c>
      <c r="D545">
        <v>4</v>
      </c>
      <c r="E545">
        <v>263840</v>
      </c>
      <c r="F545" s="3" t="s">
        <v>1448</v>
      </c>
      <c r="G545">
        <f>_xlfn.DAYS("2025-01-01", Table1[[#This Row],[date]])</f>
        <v>128</v>
      </c>
    </row>
    <row r="546" spans="1:7" x14ac:dyDescent="0.35">
      <c r="A546">
        <v>605</v>
      </c>
      <c r="B546">
        <v>226</v>
      </c>
      <c r="C546">
        <v>3</v>
      </c>
      <c r="D546">
        <v>1</v>
      </c>
      <c r="E546">
        <v>88787</v>
      </c>
      <c r="F546" s="3" t="s">
        <v>1676</v>
      </c>
      <c r="G546">
        <f>_xlfn.DAYS("2025-01-01", Table1[[#This Row],[date]])</f>
        <v>926</v>
      </c>
    </row>
    <row r="547" spans="1:7" x14ac:dyDescent="0.35">
      <c r="A547">
        <v>1017</v>
      </c>
      <c r="B547">
        <v>227</v>
      </c>
      <c r="C547">
        <v>23</v>
      </c>
      <c r="D547">
        <v>3</v>
      </c>
      <c r="E547">
        <v>469419</v>
      </c>
      <c r="F547" s="3" t="s">
        <v>1559</v>
      </c>
      <c r="G547">
        <f>_xlfn.DAYS("2025-01-01", Table1[[#This Row],[date]])</f>
        <v>335</v>
      </c>
    </row>
    <row r="548" spans="1:7" x14ac:dyDescent="0.35">
      <c r="A548">
        <v>923</v>
      </c>
      <c r="B548">
        <v>228</v>
      </c>
      <c r="C548">
        <v>9</v>
      </c>
      <c r="D548">
        <v>5</v>
      </c>
      <c r="E548">
        <v>202795</v>
      </c>
      <c r="F548" s="3" t="s">
        <v>1816</v>
      </c>
      <c r="G548">
        <f>_xlfn.DAYS("2025-01-01", Table1[[#This Row],[date]])</f>
        <v>1099</v>
      </c>
    </row>
    <row r="549" spans="1:7" x14ac:dyDescent="0.35">
      <c r="A549">
        <v>619</v>
      </c>
      <c r="B549">
        <v>228</v>
      </c>
      <c r="C549">
        <v>37</v>
      </c>
      <c r="D549">
        <v>4</v>
      </c>
      <c r="E549">
        <v>542960</v>
      </c>
      <c r="F549" s="3" t="s">
        <v>1650</v>
      </c>
      <c r="G549">
        <f>_xlfn.DAYS("2025-01-01", Table1[[#This Row],[date]])</f>
        <v>1281</v>
      </c>
    </row>
    <row r="550" spans="1:7" x14ac:dyDescent="0.35">
      <c r="A550">
        <v>759</v>
      </c>
      <c r="B550">
        <v>229</v>
      </c>
      <c r="C550">
        <v>11</v>
      </c>
      <c r="D550">
        <v>2</v>
      </c>
      <c r="E550">
        <v>202908</v>
      </c>
      <c r="F550" s="3" t="s">
        <v>80</v>
      </c>
      <c r="G550">
        <f>_xlfn.DAYS("2025-01-01", Table1[[#This Row],[date]])</f>
        <v>302</v>
      </c>
    </row>
    <row r="551" spans="1:7" x14ac:dyDescent="0.35">
      <c r="A551">
        <v>458</v>
      </c>
      <c r="B551">
        <v>229</v>
      </c>
      <c r="C551">
        <v>3</v>
      </c>
      <c r="D551">
        <v>3</v>
      </c>
      <c r="E551">
        <v>266361</v>
      </c>
      <c r="F551" s="3" t="s">
        <v>1603</v>
      </c>
      <c r="G551">
        <f>_xlfn.DAYS("2025-01-01", Table1[[#This Row],[date]])</f>
        <v>561</v>
      </c>
    </row>
    <row r="552" spans="1:7" x14ac:dyDescent="0.35">
      <c r="A552">
        <v>68</v>
      </c>
      <c r="B552">
        <v>229</v>
      </c>
      <c r="C552">
        <v>39</v>
      </c>
      <c r="D552">
        <v>1</v>
      </c>
      <c r="E552">
        <v>53414</v>
      </c>
      <c r="F552" s="3" t="s">
        <v>246</v>
      </c>
      <c r="G552">
        <f>_xlfn.DAYS("2025-01-01", Table1[[#This Row],[date]])</f>
        <v>960</v>
      </c>
    </row>
    <row r="553" spans="1:7" x14ac:dyDescent="0.35">
      <c r="A553">
        <v>822</v>
      </c>
      <c r="B553">
        <v>229</v>
      </c>
      <c r="C553">
        <v>45</v>
      </c>
      <c r="D553">
        <v>2</v>
      </c>
      <c r="E553">
        <v>171200</v>
      </c>
      <c r="F553" s="3" t="s">
        <v>1334</v>
      </c>
      <c r="G553">
        <f>_xlfn.DAYS("2025-01-01", Table1[[#This Row],[date]])</f>
        <v>1256</v>
      </c>
    </row>
    <row r="554" spans="1:7" x14ac:dyDescent="0.35">
      <c r="A554">
        <v>40</v>
      </c>
      <c r="B554">
        <v>229</v>
      </c>
      <c r="C554">
        <v>34</v>
      </c>
      <c r="D554">
        <v>3</v>
      </c>
      <c r="E554">
        <v>259845</v>
      </c>
      <c r="F554" s="3" t="s">
        <v>1355</v>
      </c>
      <c r="G554">
        <f>_xlfn.DAYS("2025-01-01", Table1[[#This Row],[date]])</f>
        <v>1302</v>
      </c>
    </row>
    <row r="555" spans="1:7" x14ac:dyDescent="0.35">
      <c r="A555">
        <v>676</v>
      </c>
      <c r="B555">
        <v>230</v>
      </c>
      <c r="C555">
        <v>12</v>
      </c>
      <c r="D555">
        <v>1</v>
      </c>
      <c r="E555">
        <v>58727</v>
      </c>
      <c r="F555" s="3" t="s">
        <v>1602</v>
      </c>
      <c r="G555">
        <f>_xlfn.DAYS("2025-01-01", Table1[[#This Row],[date]])</f>
        <v>1079</v>
      </c>
    </row>
    <row r="556" spans="1:7" x14ac:dyDescent="0.35">
      <c r="A556">
        <v>213</v>
      </c>
      <c r="B556">
        <v>231</v>
      </c>
      <c r="C556">
        <v>38</v>
      </c>
      <c r="D556">
        <v>4</v>
      </c>
      <c r="E556">
        <v>485220</v>
      </c>
      <c r="F556" s="3" t="s">
        <v>1423</v>
      </c>
      <c r="G556">
        <f>_xlfn.DAYS("2025-01-01", Table1[[#This Row],[date]])</f>
        <v>665</v>
      </c>
    </row>
    <row r="557" spans="1:7" x14ac:dyDescent="0.35">
      <c r="A557">
        <v>1068</v>
      </c>
      <c r="B557">
        <v>231</v>
      </c>
      <c r="C557">
        <v>31</v>
      </c>
      <c r="D557">
        <v>1</v>
      </c>
      <c r="E557">
        <v>82453</v>
      </c>
      <c r="F557" s="3" t="s">
        <v>1462</v>
      </c>
      <c r="G557">
        <f>_xlfn.DAYS("2025-01-01", Table1[[#This Row],[date]])</f>
        <v>782</v>
      </c>
    </row>
    <row r="558" spans="1:7" x14ac:dyDescent="0.35">
      <c r="A558">
        <v>245</v>
      </c>
      <c r="B558">
        <v>231</v>
      </c>
      <c r="C558">
        <v>17</v>
      </c>
      <c r="D558">
        <v>3</v>
      </c>
      <c r="E558">
        <v>176079</v>
      </c>
      <c r="F558" s="3" t="s">
        <v>1490</v>
      </c>
      <c r="G558">
        <f>_xlfn.DAYS("2025-01-01", Table1[[#This Row],[date]])</f>
        <v>1283</v>
      </c>
    </row>
    <row r="559" spans="1:7" x14ac:dyDescent="0.35">
      <c r="A559">
        <v>437</v>
      </c>
      <c r="B559">
        <v>232</v>
      </c>
      <c r="C559">
        <v>5</v>
      </c>
      <c r="D559">
        <v>1</v>
      </c>
      <c r="E559">
        <v>137033</v>
      </c>
      <c r="F559" s="3" t="s">
        <v>1589</v>
      </c>
      <c r="G559">
        <f>_xlfn.DAYS("2025-01-01", Table1[[#This Row],[date]])</f>
        <v>858</v>
      </c>
    </row>
    <row r="560" spans="1:7" x14ac:dyDescent="0.35">
      <c r="A560">
        <v>361</v>
      </c>
      <c r="B560">
        <v>232</v>
      </c>
      <c r="C560">
        <v>18</v>
      </c>
      <c r="D560">
        <v>2</v>
      </c>
      <c r="E560">
        <v>156464</v>
      </c>
      <c r="F560" s="3" t="s">
        <v>1098</v>
      </c>
      <c r="G560">
        <f>_xlfn.DAYS("2025-01-01", Table1[[#This Row],[date]])</f>
        <v>1309</v>
      </c>
    </row>
    <row r="561" spans="1:7" x14ac:dyDescent="0.35">
      <c r="A561">
        <v>1022</v>
      </c>
      <c r="B561">
        <v>232</v>
      </c>
      <c r="C561">
        <v>29</v>
      </c>
      <c r="D561">
        <v>4</v>
      </c>
      <c r="E561">
        <v>435144</v>
      </c>
      <c r="F561" s="3" t="s">
        <v>1852</v>
      </c>
      <c r="G561">
        <f>_xlfn.DAYS("2025-01-01", Table1[[#This Row],[date]])</f>
        <v>1461</v>
      </c>
    </row>
    <row r="562" spans="1:7" x14ac:dyDescent="0.35">
      <c r="A562">
        <v>47</v>
      </c>
      <c r="B562">
        <v>233</v>
      </c>
      <c r="C562">
        <v>9</v>
      </c>
      <c r="D562">
        <v>5</v>
      </c>
      <c r="E562">
        <v>202795</v>
      </c>
      <c r="F562" s="3" t="s">
        <v>1362</v>
      </c>
      <c r="G562">
        <f>_xlfn.DAYS("2025-01-01", Table1[[#This Row],[date]])</f>
        <v>611</v>
      </c>
    </row>
    <row r="563" spans="1:7" x14ac:dyDescent="0.35">
      <c r="A563">
        <v>986</v>
      </c>
      <c r="B563">
        <v>233</v>
      </c>
      <c r="C563">
        <v>1</v>
      </c>
      <c r="D563">
        <v>5</v>
      </c>
      <c r="E563">
        <v>160220</v>
      </c>
      <c r="F563" s="3" t="s">
        <v>1837</v>
      </c>
      <c r="G563">
        <f>_xlfn.DAYS("2025-01-01", Table1[[#This Row],[date]])</f>
        <v>685</v>
      </c>
    </row>
    <row r="564" spans="1:7" x14ac:dyDescent="0.35">
      <c r="A564">
        <v>319</v>
      </c>
      <c r="B564">
        <v>233</v>
      </c>
      <c r="C564">
        <v>40</v>
      </c>
      <c r="D564">
        <v>5</v>
      </c>
      <c r="E564">
        <v>129760</v>
      </c>
      <c r="F564" s="3" t="s">
        <v>646</v>
      </c>
      <c r="G564">
        <f>_xlfn.DAYS("2025-01-01", Table1[[#This Row],[date]])</f>
        <v>1349</v>
      </c>
    </row>
    <row r="565" spans="1:7" x14ac:dyDescent="0.35">
      <c r="A565">
        <v>560</v>
      </c>
      <c r="B565">
        <v>234</v>
      </c>
      <c r="C565">
        <v>47</v>
      </c>
      <c r="D565">
        <v>5</v>
      </c>
      <c r="E565">
        <v>406005</v>
      </c>
      <c r="F565" s="3" t="s">
        <v>1657</v>
      </c>
      <c r="G565">
        <f>_xlfn.DAYS("2025-01-01", Table1[[#This Row],[date]])</f>
        <v>240</v>
      </c>
    </row>
    <row r="566" spans="1:7" x14ac:dyDescent="0.35">
      <c r="A566">
        <v>48</v>
      </c>
      <c r="B566">
        <v>234</v>
      </c>
      <c r="C566">
        <v>37</v>
      </c>
      <c r="D566">
        <v>1</v>
      </c>
      <c r="E566">
        <v>135740</v>
      </c>
      <c r="F566" s="3" t="s">
        <v>1363</v>
      </c>
      <c r="G566">
        <f>_xlfn.DAYS("2025-01-01", Table1[[#This Row],[date]])</f>
        <v>317</v>
      </c>
    </row>
    <row r="567" spans="1:7" x14ac:dyDescent="0.35">
      <c r="A567">
        <v>944</v>
      </c>
      <c r="B567">
        <v>234</v>
      </c>
      <c r="C567">
        <v>40</v>
      </c>
      <c r="D567">
        <v>4</v>
      </c>
      <c r="E567">
        <v>103808</v>
      </c>
      <c r="F567" s="3" t="s">
        <v>1823</v>
      </c>
      <c r="G567">
        <f>_xlfn.DAYS("2025-01-01", Table1[[#This Row],[date]])</f>
        <v>904</v>
      </c>
    </row>
    <row r="568" spans="1:7" x14ac:dyDescent="0.35">
      <c r="A568">
        <v>328</v>
      </c>
      <c r="B568">
        <v>234</v>
      </c>
      <c r="C568">
        <v>33</v>
      </c>
      <c r="D568">
        <v>3</v>
      </c>
      <c r="E568">
        <v>428118</v>
      </c>
      <c r="F568" s="3" t="s">
        <v>1361</v>
      </c>
      <c r="G568">
        <f>_xlfn.DAYS("2025-01-01", Table1[[#This Row],[date]])</f>
        <v>1348</v>
      </c>
    </row>
    <row r="569" spans="1:7" x14ac:dyDescent="0.35">
      <c r="A569">
        <v>63</v>
      </c>
      <c r="B569">
        <v>236</v>
      </c>
      <c r="C569">
        <v>23</v>
      </c>
      <c r="D569">
        <v>2</v>
      </c>
      <c r="E569">
        <v>312946</v>
      </c>
      <c r="F569" s="3" t="s">
        <v>1373</v>
      </c>
      <c r="G569">
        <f>_xlfn.DAYS("2025-01-01", Table1[[#This Row],[date]])</f>
        <v>897</v>
      </c>
    </row>
    <row r="570" spans="1:7" x14ac:dyDescent="0.35">
      <c r="A570">
        <v>707</v>
      </c>
      <c r="B570">
        <v>236</v>
      </c>
      <c r="C570">
        <v>46</v>
      </c>
      <c r="D570">
        <v>3</v>
      </c>
      <c r="E570">
        <v>466704</v>
      </c>
      <c r="F570" s="3" t="s">
        <v>1723</v>
      </c>
      <c r="G570">
        <f>_xlfn.DAYS("2025-01-01", Table1[[#This Row],[date]])</f>
        <v>1384</v>
      </c>
    </row>
    <row r="571" spans="1:7" x14ac:dyDescent="0.35">
      <c r="A571">
        <v>381</v>
      </c>
      <c r="B571">
        <v>237</v>
      </c>
      <c r="C571">
        <v>4</v>
      </c>
      <c r="D571">
        <v>2</v>
      </c>
      <c r="E571">
        <v>76164</v>
      </c>
      <c r="F571" s="3" t="s">
        <v>517</v>
      </c>
      <c r="G571">
        <f>_xlfn.DAYS("2025-01-01", Table1[[#This Row],[date]])</f>
        <v>286</v>
      </c>
    </row>
    <row r="572" spans="1:7" x14ac:dyDescent="0.35">
      <c r="A572">
        <v>49</v>
      </c>
      <c r="B572">
        <v>237</v>
      </c>
      <c r="C572">
        <v>44</v>
      </c>
      <c r="D572">
        <v>3</v>
      </c>
      <c r="E572">
        <v>414294</v>
      </c>
      <c r="F572" s="3" t="s">
        <v>1364</v>
      </c>
      <c r="G572">
        <f>_xlfn.DAYS("2025-01-01", Table1[[#This Row],[date]])</f>
        <v>1417</v>
      </c>
    </row>
    <row r="573" spans="1:7" x14ac:dyDescent="0.35">
      <c r="A573">
        <v>345</v>
      </c>
      <c r="B573">
        <v>238</v>
      </c>
      <c r="C573">
        <v>24</v>
      </c>
      <c r="D573">
        <v>5</v>
      </c>
      <c r="E573">
        <v>801555</v>
      </c>
      <c r="F573" s="3" t="s">
        <v>1540</v>
      </c>
      <c r="G573">
        <f>_xlfn.DAYS("2025-01-01", Table1[[#This Row],[date]])</f>
        <v>451</v>
      </c>
    </row>
    <row r="574" spans="1:7" x14ac:dyDescent="0.35">
      <c r="A574">
        <v>100</v>
      </c>
      <c r="B574">
        <v>239</v>
      </c>
      <c r="C574">
        <v>7</v>
      </c>
      <c r="D574">
        <v>4</v>
      </c>
      <c r="E574">
        <v>440024</v>
      </c>
      <c r="F574" s="3" t="s">
        <v>1396</v>
      </c>
      <c r="G574">
        <f>_xlfn.DAYS("2025-01-01", Table1[[#This Row],[date]])</f>
        <v>806</v>
      </c>
    </row>
    <row r="575" spans="1:7" x14ac:dyDescent="0.35">
      <c r="A575">
        <v>459</v>
      </c>
      <c r="B575">
        <v>239</v>
      </c>
      <c r="C575">
        <v>17</v>
      </c>
      <c r="D575">
        <v>2</v>
      </c>
      <c r="E575">
        <v>117386</v>
      </c>
      <c r="F575" s="3" t="s">
        <v>1604</v>
      </c>
      <c r="G575">
        <f>_xlfn.DAYS("2025-01-01", Table1[[#This Row],[date]])</f>
        <v>911</v>
      </c>
    </row>
    <row r="576" spans="1:7" x14ac:dyDescent="0.35">
      <c r="A576">
        <v>364</v>
      </c>
      <c r="B576">
        <v>239</v>
      </c>
      <c r="C576">
        <v>21</v>
      </c>
      <c r="D576">
        <v>4</v>
      </c>
      <c r="E576">
        <v>458252</v>
      </c>
      <c r="F576" s="3" t="s">
        <v>1553</v>
      </c>
      <c r="G576">
        <f>_xlfn.DAYS("2025-01-01", Table1[[#This Row],[date]])</f>
        <v>1214</v>
      </c>
    </row>
    <row r="577" spans="1:7" x14ac:dyDescent="0.35">
      <c r="A577">
        <v>681</v>
      </c>
      <c r="B577">
        <v>239</v>
      </c>
      <c r="C577">
        <v>46</v>
      </c>
      <c r="D577">
        <v>2</v>
      </c>
      <c r="E577">
        <v>311136</v>
      </c>
      <c r="F577" s="3" t="s">
        <v>1711</v>
      </c>
      <c r="G577">
        <f>_xlfn.DAYS("2025-01-01", Table1[[#This Row],[date]])</f>
        <v>1380</v>
      </c>
    </row>
    <row r="578" spans="1:7" x14ac:dyDescent="0.35">
      <c r="A578">
        <v>922</v>
      </c>
      <c r="B578">
        <v>240</v>
      </c>
      <c r="C578">
        <v>35</v>
      </c>
      <c r="D578">
        <v>3</v>
      </c>
      <c r="E578">
        <v>168717</v>
      </c>
      <c r="F578" s="3" t="s">
        <v>1110</v>
      </c>
      <c r="G578">
        <f>_xlfn.DAYS("2025-01-01", Table1[[#This Row],[date]])</f>
        <v>338</v>
      </c>
    </row>
    <row r="579" spans="1:7" x14ac:dyDescent="0.35">
      <c r="A579">
        <v>539</v>
      </c>
      <c r="B579">
        <v>241</v>
      </c>
      <c r="C579">
        <v>4</v>
      </c>
      <c r="D579">
        <v>5</v>
      </c>
      <c r="E579">
        <v>190410</v>
      </c>
      <c r="F579" s="3" t="s">
        <v>1464</v>
      </c>
      <c r="G579">
        <f>_xlfn.DAYS("2025-01-01", Table1[[#This Row],[date]])</f>
        <v>273</v>
      </c>
    </row>
    <row r="580" spans="1:7" x14ac:dyDescent="0.35">
      <c r="A580">
        <v>932</v>
      </c>
      <c r="B580">
        <v>241</v>
      </c>
      <c r="C580">
        <v>35</v>
      </c>
      <c r="D580">
        <v>1</v>
      </c>
      <c r="E580">
        <v>56239</v>
      </c>
      <c r="F580" s="3" t="s">
        <v>992</v>
      </c>
      <c r="G580">
        <f>_xlfn.DAYS("2025-01-01", Table1[[#This Row],[date]])</f>
        <v>454</v>
      </c>
    </row>
    <row r="581" spans="1:7" x14ac:dyDescent="0.35">
      <c r="A581">
        <v>955</v>
      </c>
      <c r="B581">
        <v>241</v>
      </c>
      <c r="C581">
        <v>12</v>
      </c>
      <c r="D581">
        <v>2</v>
      </c>
      <c r="E581">
        <v>117454</v>
      </c>
      <c r="F581" s="3" t="s">
        <v>1826</v>
      </c>
      <c r="G581">
        <f>_xlfn.DAYS("2025-01-01", Table1[[#This Row],[date]])</f>
        <v>949</v>
      </c>
    </row>
    <row r="582" spans="1:7" x14ac:dyDescent="0.35">
      <c r="A582">
        <v>753</v>
      </c>
      <c r="B582">
        <v>242</v>
      </c>
      <c r="C582">
        <v>42</v>
      </c>
      <c r="D582">
        <v>2</v>
      </c>
      <c r="E582">
        <v>285920</v>
      </c>
      <c r="F582" s="3" t="s">
        <v>1475</v>
      </c>
      <c r="G582">
        <f>_xlfn.DAYS("2025-01-01", Table1[[#This Row],[date]])</f>
        <v>712</v>
      </c>
    </row>
    <row r="583" spans="1:7" x14ac:dyDescent="0.35">
      <c r="A583">
        <v>1169</v>
      </c>
      <c r="B583">
        <v>242</v>
      </c>
      <c r="C583">
        <v>9</v>
      </c>
      <c r="D583">
        <v>1</v>
      </c>
      <c r="E583">
        <v>40559</v>
      </c>
      <c r="F583" s="3" t="s">
        <v>1910</v>
      </c>
      <c r="G583">
        <f>_xlfn.DAYS("2025-01-01", Table1[[#This Row],[date]])</f>
        <v>899</v>
      </c>
    </row>
    <row r="584" spans="1:7" x14ac:dyDescent="0.35">
      <c r="A584">
        <v>334</v>
      </c>
      <c r="B584">
        <v>242</v>
      </c>
      <c r="C584">
        <v>24</v>
      </c>
      <c r="D584">
        <v>4</v>
      </c>
      <c r="E584">
        <v>641244</v>
      </c>
      <c r="F584" s="3" t="s">
        <v>1536</v>
      </c>
      <c r="G584">
        <f>_xlfn.DAYS("2025-01-01", Table1[[#This Row],[date]])</f>
        <v>1154</v>
      </c>
    </row>
    <row r="585" spans="1:7" x14ac:dyDescent="0.35">
      <c r="A585">
        <v>455</v>
      </c>
      <c r="B585">
        <v>242</v>
      </c>
      <c r="C585">
        <v>32</v>
      </c>
      <c r="D585">
        <v>3</v>
      </c>
      <c r="E585">
        <v>432231</v>
      </c>
      <c r="F585" s="3" t="s">
        <v>1600</v>
      </c>
      <c r="G585">
        <f>_xlfn.DAYS("2025-01-01", Table1[[#This Row],[date]])</f>
        <v>1275</v>
      </c>
    </row>
    <row r="586" spans="1:7" x14ac:dyDescent="0.35">
      <c r="A586">
        <v>628</v>
      </c>
      <c r="B586">
        <v>243</v>
      </c>
      <c r="C586">
        <v>46</v>
      </c>
      <c r="D586">
        <v>3</v>
      </c>
      <c r="E586">
        <v>466704</v>
      </c>
      <c r="F586" s="3" t="s">
        <v>1684</v>
      </c>
      <c r="G586">
        <f>_xlfn.DAYS("2025-01-01", Table1[[#This Row],[date]])</f>
        <v>535</v>
      </c>
    </row>
    <row r="587" spans="1:7" x14ac:dyDescent="0.35">
      <c r="A587">
        <v>454</v>
      </c>
      <c r="B587">
        <v>243</v>
      </c>
      <c r="C587">
        <v>8</v>
      </c>
      <c r="D587">
        <v>3</v>
      </c>
      <c r="E587">
        <v>210072</v>
      </c>
      <c r="F587" s="3" t="s">
        <v>1599</v>
      </c>
      <c r="G587">
        <f>_xlfn.DAYS("2025-01-01", Table1[[#This Row],[date]])</f>
        <v>647</v>
      </c>
    </row>
    <row r="588" spans="1:7" x14ac:dyDescent="0.35">
      <c r="A588">
        <v>1113</v>
      </c>
      <c r="B588">
        <v>243</v>
      </c>
      <c r="C588">
        <v>9</v>
      </c>
      <c r="D588">
        <v>2</v>
      </c>
      <c r="E588">
        <v>81118</v>
      </c>
      <c r="F588" s="3" t="s">
        <v>1139</v>
      </c>
      <c r="G588">
        <f>_xlfn.DAYS("2025-01-01", Table1[[#This Row],[date]])</f>
        <v>1066</v>
      </c>
    </row>
    <row r="589" spans="1:7" x14ac:dyDescent="0.35">
      <c r="A589">
        <v>129</v>
      </c>
      <c r="B589">
        <v>244</v>
      </c>
      <c r="C589">
        <v>4</v>
      </c>
      <c r="D589">
        <v>1</v>
      </c>
      <c r="E589">
        <v>38082</v>
      </c>
      <c r="F589" s="3" t="s">
        <v>1416</v>
      </c>
      <c r="G589">
        <f>_xlfn.DAYS("2025-01-01", Table1[[#This Row],[date]])</f>
        <v>1111</v>
      </c>
    </row>
    <row r="590" spans="1:7" x14ac:dyDescent="0.35">
      <c r="A590">
        <v>26</v>
      </c>
      <c r="B590">
        <v>245</v>
      </c>
      <c r="C590">
        <v>21</v>
      </c>
      <c r="D590">
        <v>2</v>
      </c>
      <c r="E590">
        <v>229126</v>
      </c>
      <c r="F590" s="3" t="s">
        <v>1345</v>
      </c>
      <c r="G590">
        <f>_xlfn.DAYS("2025-01-01", Table1[[#This Row],[date]])</f>
        <v>1448</v>
      </c>
    </row>
    <row r="591" spans="1:7" x14ac:dyDescent="0.35">
      <c r="A591">
        <v>92</v>
      </c>
      <c r="B591">
        <v>246</v>
      </c>
      <c r="C591">
        <v>14</v>
      </c>
      <c r="D591">
        <v>3</v>
      </c>
      <c r="E591">
        <v>487326</v>
      </c>
      <c r="F591" s="3" t="s">
        <v>1390</v>
      </c>
      <c r="G591">
        <f>_xlfn.DAYS("2025-01-01", Table1[[#This Row],[date]])</f>
        <v>841</v>
      </c>
    </row>
    <row r="592" spans="1:7" x14ac:dyDescent="0.35">
      <c r="A592">
        <v>780</v>
      </c>
      <c r="B592">
        <v>246</v>
      </c>
      <c r="C592">
        <v>14</v>
      </c>
      <c r="D592">
        <v>5</v>
      </c>
      <c r="E592">
        <v>812210</v>
      </c>
      <c r="F592" s="3" t="s">
        <v>1755</v>
      </c>
      <c r="G592">
        <f>_xlfn.DAYS("2025-01-01", Table1[[#This Row],[date]])</f>
        <v>1131</v>
      </c>
    </row>
    <row r="593" spans="1:7" x14ac:dyDescent="0.35">
      <c r="A593">
        <v>1053</v>
      </c>
      <c r="B593">
        <v>247</v>
      </c>
      <c r="C593">
        <v>36</v>
      </c>
      <c r="D593">
        <v>2</v>
      </c>
      <c r="E593">
        <v>320670</v>
      </c>
      <c r="F593" s="3" t="s">
        <v>1835</v>
      </c>
      <c r="G593">
        <f>_xlfn.DAYS("2025-01-01", Table1[[#This Row],[date]])</f>
        <v>462</v>
      </c>
    </row>
    <row r="594" spans="1:7" x14ac:dyDescent="0.35">
      <c r="A594">
        <v>979</v>
      </c>
      <c r="B594">
        <v>249</v>
      </c>
      <c r="C594">
        <v>46</v>
      </c>
      <c r="D594">
        <v>4</v>
      </c>
      <c r="E594">
        <v>622272</v>
      </c>
      <c r="F594" s="3" t="s">
        <v>1363</v>
      </c>
      <c r="G594">
        <f>_xlfn.DAYS("2025-01-01", Table1[[#This Row],[date]])</f>
        <v>317</v>
      </c>
    </row>
    <row r="595" spans="1:7" x14ac:dyDescent="0.35">
      <c r="A595">
        <v>1081</v>
      </c>
      <c r="B595">
        <v>249</v>
      </c>
      <c r="C595">
        <v>39</v>
      </c>
      <c r="D595">
        <v>5</v>
      </c>
      <c r="E595">
        <v>267070</v>
      </c>
      <c r="F595" s="3" t="s">
        <v>1650</v>
      </c>
      <c r="G595">
        <f>_xlfn.DAYS("2025-01-01", Table1[[#This Row],[date]])</f>
        <v>1281</v>
      </c>
    </row>
    <row r="596" spans="1:7" x14ac:dyDescent="0.35">
      <c r="A596">
        <v>228</v>
      </c>
      <c r="B596">
        <v>250</v>
      </c>
      <c r="C596">
        <v>41</v>
      </c>
      <c r="D596">
        <v>5</v>
      </c>
      <c r="E596">
        <v>187830</v>
      </c>
      <c r="F596" s="3" t="s">
        <v>748</v>
      </c>
      <c r="G596">
        <f>_xlfn.DAYS("2025-01-01", Table1[[#This Row],[date]])</f>
        <v>140</v>
      </c>
    </row>
    <row r="597" spans="1:7" x14ac:dyDescent="0.35">
      <c r="A597">
        <v>546</v>
      </c>
      <c r="B597">
        <v>250</v>
      </c>
      <c r="C597">
        <v>22</v>
      </c>
      <c r="D597">
        <v>2</v>
      </c>
      <c r="E597">
        <v>131920</v>
      </c>
      <c r="F597" s="3" t="s">
        <v>1477</v>
      </c>
      <c r="G597">
        <f>_xlfn.DAYS("2025-01-01", Table1[[#This Row],[date]])</f>
        <v>820</v>
      </c>
    </row>
    <row r="598" spans="1:7" x14ac:dyDescent="0.35">
      <c r="A598">
        <v>418</v>
      </c>
      <c r="B598">
        <v>250</v>
      </c>
      <c r="C598">
        <v>42</v>
      </c>
      <c r="D598">
        <v>3</v>
      </c>
      <c r="E598">
        <v>428880</v>
      </c>
      <c r="F598" s="3" t="s">
        <v>1581</v>
      </c>
      <c r="G598">
        <f>_xlfn.DAYS("2025-01-01", Table1[[#This Row],[date]])</f>
        <v>1105</v>
      </c>
    </row>
    <row r="599" spans="1:7" x14ac:dyDescent="0.35">
      <c r="A599">
        <v>734</v>
      </c>
      <c r="B599">
        <v>250</v>
      </c>
      <c r="C599">
        <v>22</v>
      </c>
      <c r="D599">
        <v>3</v>
      </c>
      <c r="E599">
        <v>197880</v>
      </c>
      <c r="F599" s="3" t="s">
        <v>1736</v>
      </c>
      <c r="G599">
        <f>_xlfn.DAYS("2025-01-01", Table1[[#This Row],[date]])</f>
        <v>1199</v>
      </c>
    </row>
    <row r="600" spans="1:7" x14ac:dyDescent="0.35">
      <c r="A600">
        <v>263</v>
      </c>
      <c r="B600">
        <v>250</v>
      </c>
      <c r="C600">
        <v>21</v>
      </c>
      <c r="D600">
        <v>5</v>
      </c>
      <c r="E600">
        <v>572815</v>
      </c>
      <c r="F600" s="3" t="s">
        <v>1499</v>
      </c>
      <c r="G600">
        <f>_xlfn.DAYS("2025-01-01", Table1[[#This Row],[date]])</f>
        <v>1456</v>
      </c>
    </row>
    <row r="601" spans="1:7" x14ac:dyDescent="0.35">
      <c r="A601">
        <v>236</v>
      </c>
      <c r="B601">
        <v>251</v>
      </c>
      <c r="C601">
        <v>11</v>
      </c>
      <c r="D601">
        <v>1</v>
      </c>
      <c r="E601">
        <v>101454</v>
      </c>
      <c r="F601" s="3" t="s">
        <v>1484</v>
      </c>
      <c r="G601">
        <f>_xlfn.DAYS("2025-01-01", Table1[[#This Row],[date]])</f>
        <v>304</v>
      </c>
    </row>
    <row r="602" spans="1:7" x14ac:dyDescent="0.35">
      <c r="A602">
        <v>1118</v>
      </c>
      <c r="B602">
        <v>251</v>
      </c>
      <c r="C602">
        <v>45</v>
      </c>
      <c r="D602">
        <v>3</v>
      </c>
      <c r="E602">
        <v>256800</v>
      </c>
      <c r="F602" s="3" t="s">
        <v>1876</v>
      </c>
      <c r="G602">
        <f>_xlfn.DAYS("2025-01-01", Table1[[#This Row],[date]])</f>
        <v>524</v>
      </c>
    </row>
    <row r="603" spans="1:7" x14ac:dyDescent="0.35">
      <c r="A603">
        <v>230</v>
      </c>
      <c r="B603">
        <v>251</v>
      </c>
      <c r="C603">
        <v>19</v>
      </c>
      <c r="D603">
        <v>2</v>
      </c>
      <c r="E603">
        <v>224816</v>
      </c>
      <c r="F603" s="3" t="s">
        <v>736</v>
      </c>
      <c r="G603">
        <f>_xlfn.DAYS("2025-01-01", Table1[[#This Row],[date]])</f>
        <v>1078</v>
      </c>
    </row>
    <row r="604" spans="1:7" x14ac:dyDescent="0.35">
      <c r="A604">
        <v>1085</v>
      </c>
      <c r="B604">
        <v>251</v>
      </c>
      <c r="C604">
        <v>26</v>
      </c>
      <c r="D604">
        <v>2</v>
      </c>
      <c r="E604">
        <v>277448</v>
      </c>
      <c r="F604" s="3" t="s">
        <v>1878</v>
      </c>
      <c r="G604">
        <f>_xlfn.DAYS("2025-01-01", Table1[[#This Row],[date]])</f>
        <v>1424</v>
      </c>
    </row>
    <row r="605" spans="1:7" x14ac:dyDescent="0.35">
      <c r="A605">
        <v>684</v>
      </c>
      <c r="B605">
        <v>252</v>
      </c>
      <c r="C605">
        <v>37</v>
      </c>
      <c r="D605">
        <v>5</v>
      </c>
      <c r="E605">
        <v>678700</v>
      </c>
      <c r="F605" s="3" t="s">
        <v>98</v>
      </c>
      <c r="G605">
        <f>_xlfn.DAYS("2025-01-01", Table1[[#This Row],[date]])</f>
        <v>728</v>
      </c>
    </row>
    <row r="606" spans="1:7" x14ac:dyDescent="0.35">
      <c r="A606">
        <v>302</v>
      </c>
      <c r="B606">
        <v>254</v>
      </c>
      <c r="C606">
        <v>25</v>
      </c>
      <c r="D606">
        <v>1</v>
      </c>
      <c r="E606">
        <v>94790</v>
      </c>
      <c r="F606" s="3" t="s">
        <v>1383</v>
      </c>
      <c r="G606">
        <f>_xlfn.DAYS("2025-01-01", Table1[[#This Row],[date]])</f>
        <v>968</v>
      </c>
    </row>
    <row r="607" spans="1:7" x14ac:dyDescent="0.35">
      <c r="A607">
        <v>578</v>
      </c>
      <c r="B607">
        <v>255</v>
      </c>
      <c r="C607">
        <v>13</v>
      </c>
      <c r="D607">
        <v>5</v>
      </c>
      <c r="E607">
        <v>361975</v>
      </c>
      <c r="F607" s="3" t="s">
        <v>42</v>
      </c>
      <c r="G607">
        <f>_xlfn.DAYS("2025-01-01", Table1[[#This Row],[date]])</f>
        <v>1052</v>
      </c>
    </row>
    <row r="608" spans="1:7" x14ac:dyDescent="0.35">
      <c r="A608">
        <v>1151</v>
      </c>
      <c r="B608">
        <v>255</v>
      </c>
      <c r="C608">
        <v>32</v>
      </c>
      <c r="D608">
        <v>5</v>
      </c>
      <c r="E608">
        <v>720385</v>
      </c>
      <c r="F608" s="3" t="s">
        <v>522</v>
      </c>
      <c r="G608">
        <f>_xlfn.DAYS("2025-01-01", Table1[[#This Row],[date]])</f>
        <v>1450</v>
      </c>
    </row>
    <row r="609" spans="1:7" x14ac:dyDescent="0.35">
      <c r="A609">
        <v>889</v>
      </c>
      <c r="B609">
        <v>256</v>
      </c>
      <c r="C609">
        <v>9</v>
      </c>
      <c r="D609">
        <v>5</v>
      </c>
      <c r="E609">
        <v>202795</v>
      </c>
      <c r="F609" s="3" t="s">
        <v>1651</v>
      </c>
      <c r="G609">
        <f>_xlfn.DAYS("2025-01-01", Table1[[#This Row],[date]])</f>
        <v>368</v>
      </c>
    </row>
    <row r="610" spans="1:7" x14ac:dyDescent="0.35">
      <c r="A610">
        <v>881</v>
      </c>
      <c r="B610">
        <v>256</v>
      </c>
      <c r="C610">
        <v>28</v>
      </c>
      <c r="D610">
        <v>2</v>
      </c>
      <c r="E610">
        <v>182234</v>
      </c>
      <c r="F610" s="3" t="s">
        <v>576</v>
      </c>
      <c r="G610">
        <f>_xlfn.DAYS("2025-01-01", Table1[[#This Row],[date]])</f>
        <v>603</v>
      </c>
    </row>
    <row r="611" spans="1:7" x14ac:dyDescent="0.35">
      <c r="A611">
        <v>329</v>
      </c>
      <c r="B611">
        <v>256</v>
      </c>
      <c r="C611">
        <v>37</v>
      </c>
      <c r="D611">
        <v>2</v>
      </c>
      <c r="E611">
        <v>271480</v>
      </c>
      <c r="F611" s="3" t="s">
        <v>698</v>
      </c>
      <c r="G611">
        <f>_xlfn.DAYS("2025-01-01", Table1[[#This Row],[date]])</f>
        <v>708</v>
      </c>
    </row>
    <row r="612" spans="1:7" x14ac:dyDescent="0.35">
      <c r="A612">
        <v>107</v>
      </c>
      <c r="B612">
        <v>256</v>
      </c>
      <c r="C612">
        <v>36</v>
      </c>
      <c r="D612">
        <v>3</v>
      </c>
      <c r="E612">
        <v>481005</v>
      </c>
      <c r="F612" s="3" t="s">
        <v>1400</v>
      </c>
      <c r="G612">
        <f>_xlfn.DAYS("2025-01-01", Table1[[#This Row],[date]])</f>
        <v>934</v>
      </c>
    </row>
    <row r="613" spans="1:7" x14ac:dyDescent="0.35">
      <c r="A613">
        <v>303</v>
      </c>
      <c r="B613">
        <v>256</v>
      </c>
      <c r="C613">
        <v>41</v>
      </c>
      <c r="D613">
        <v>5</v>
      </c>
      <c r="E613">
        <v>187830</v>
      </c>
      <c r="F613" s="3" t="s">
        <v>1511</v>
      </c>
      <c r="G613">
        <f>_xlfn.DAYS("2025-01-01", Table1[[#This Row],[date]])</f>
        <v>1316</v>
      </c>
    </row>
    <row r="614" spans="1:7" x14ac:dyDescent="0.35">
      <c r="A614">
        <v>541</v>
      </c>
      <c r="B614">
        <v>257</v>
      </c>
      <c r="C614">
        <v>8</v>
      </c>
      <c r="D614">
        <v>4</v>
      </c>
      <c r="E614">
        <v>280096</v>
      </c>
      <c r="F614" s="3" t="s">
        <v>985</v>
      </c>
      <c r="G614">
        <f>_xlfn.DAYS("2025-01-01", Table1[[#This Row],[date]])</f>
        <v>376</v>
      </c>
    </row>
    <row r="615" spans="1:7" x14ac:dyDescent="0.35">
      <c r="A615">
        <v>142</v>
      </c>
      <c r="B615">
        <v>257</v>
      </c>
      <c r="C615">
        <v>48</v>
      </c>
      <c r="D615">
        <v>3</v>
      </c>
      <c r="E615">
        <v>162921</v>
      </c>
      <c r="F615" s="3" t="s">
        <v>1426</v>
      </c>
      <c r="G615">
        <f>_xlfn.DAYS("2025-01-01", Table1[[#This Row],[date]])</f>
        <v>1352</v>
      </c>
    </row>
    <row r="616" spans="1:7" x14ac:dyDescent="0.35">
      <c r="A616">
        <v>394</v>
      </c>
      <c r="B616">
        <v>258</v>
      </c>
      <c r="C616">
        <v>21</v>
      </c>
      <c r="D616">
        <v>4</v>
      </c>
      <c r="E616">
        <v>458252</v>
      </c>
      <c r="F616" s="3" t="s">
        <v>1571</v>
      </c>
      <c r="G616">
        <f>_xlfn.DAYS("2025-01-01", Table1[[#This Row],[date]])</f>
        <v>908</v>
      </c>
    </row>
    <row r="617" spans="1:7" x14ac:dyDescent="0.35">
      <c r="A617">
        <v>558</v>
      </c>
      <c r="B617">
        <v>258</v>
      </c>
      <c r="C617">
        <v>38</v>
      </c>
      <c r="D617">
        <v>3</v>
      </c>
      <c r="E617">
        <v>363915</v>
      </c>
      <c r="F617" s="3" t="s">
        <v>1187</v>
      </c>
      <c r="G617">
        <f>_xlfn.DAYS("2025-01-01", Table1[[#This Row],[date]])</f>
        <v>1119</v>
      </c>
    </row>
    <row r="618" spans="1:7" x14ac:dyDescent="0.35">
      <c r="A618">
        <v>1044</v>
      </c>
      <c r="B618">
        <v>258</v>
      </c>
      <c r="C618">
        <v>45</v>
      </c>
      <c r="D618">
        <v>2</v>
      </c>
      <c r="E618">
        <v>171200</v>
      </c>
      <c r="F618" s="3" t="s">
        <v>1662</v>
      </c>
      <c r="G618">
        <f>_xlfn.DAYS("2025-01-01", Table1[[#This Row],[date]])</f>
        <v>1148</v>
      </c>
    </row>
    <row r="619" spans="1:7" x14ac:dyDescent="0.35">
      <c r="A619">
        <v>847</v>
      </c>
      <c r="B619">
        <v>258</v>
      </c>
      <c r="C619">
        <v>19</v>
      </c>
      <c r="D619">
        <v>3</v>
      </c>
      <c r="E619">
        <v>337224</v>
      </c>
      <c r="F619" s="3" t="s">
        <v>1478</v>
      </c>
      <c r="G619">
        <f>_xlfn.DAYS("2025-01-01", Table1[[#This Row],[date]])</f>
        <v>1222</v>
      </c>
    </row>
    <row r="620" spans="1:7" x14ac:dyDescent="0.35">
      <c r="A620">
        <v>234</v>
      </c>
      <c r="B620">
        <v>259</v>
      </c>
      <c r="C620">
        <v>42</v>
      </c>
      <c r="D620">
        <v>4</v>
      </c>
      <c r="E620">
        <v>571840</v>
      </c>
      <c r="F620" s="3" t="s">
        <v>701</v>
      </c>
      <c r="G620">
        <f>_xlfn.DAYS("2025-01-01", Table1[[#This Row],[date]])</f>
        <v>624</v>
      </c>
    </row>
    <row r="621" spans="1:7" x14ac:dyDescent="0.35">
      <c r="A621">
        <v>115</v>
      </c>
      <c r="B621">
        <v>259</v>
      </c>
      <c r="C621">
        <v>30</v>
      </c>
      <c r="D621">
        <v>3</v>
      </c>
      <c r="E621">
        <v>313074</v>
      </c>
      <c r="F621" s="3" t="s">
        <v>1019</v>
      </c>
      <c r="G621">
        <f>_xlfn.DAYS("2025-01-01", Table1[[#This Row],[date]])</f>
        <v>1338</v>
      </c>
    </row>
    <row r="622" spans="1:7" x14ac:dyDescent="0.35">
      <c r="A622">
        <v>531</v>
      </c>
      <c r="B622">
        <v>260</v>
      </c>
      <c r="C622">
        <v>20</v>
      </c>
      <c r="D622">
        <v>2</v>
      </c>
      <c r="E622">
        <v>296240</v>
      </c>
      <c r="F622" s="3" t="s">
        <v>581</v>
      </c>
      <c r="G622">
        <f>_xlfn.DAYS("2025-01-01", Table1[[#This Row],[date]])</f>
        <v>115</v>
      </c>
    </row>
    <row r="623" spans="1:7" x14ac:dyDescent="0.35">
      <c r="A623">
        <v>846</v>
      </c>
      <c r="B623">
        <v>260</v>
      </c>
      <c r="C623">
        <v>7</v>
      </c>
      <c r="D623">
        <v>5</v>
      </c>
      <c r="E623">
        <v>550030</v>
      </c>
      <c r="F623" s="3" t="s">
        <v>243</v>
      </c>
      <c r="G623">
        <f>_xlfn.DAYS("2025-01-01", Table1[[#This Row],[date]])</f>
        <v>1313</v>
      </c>
    </row>
    <row r="624" spans="1:7" x14ac:dyDescent="0.35">
      <c r="A624">
        <v>1187</v>
      </c>
      <c r="B624">
        <v>260</v>
      </c>
      <c r="C624">
        <v>36</v>
      </c>
      <c r="D624">
        <v>3</v>
      </c>
      <c r="E624">
        <v>481005</v>
      </c>
      <c r="F624" s="3" t="s">
        <v>1917</v>
      </c>
      <c r="G624">
        <f>_xlfn.DAYS("2025-01-01", Table1[[#This Row],[date]])</f>
        <v>1449</v>
      </c>
    </row>
    <row r="625" spans="1:7" x14ac:dyDescent="0.35">
      <c r="A625">
        <v>157</v>
      </c>
      <c r="B625">
        <v>263</v>
      </c>
      <c r="C625">
        <v>27</v>
      </c>
      <c r="D625">
        <v>1</v>
      </c>
      <c r="E625">
        <v>79265</v>
      </c>
      <c r="F625" s="3" t="s">
        <v>1436</v>
      </c>
      <c r="G625">
        <f>_xlfn.DAYS("2025-01-01", Table1[[#This Row],[date]])</f>
        <v>1408</v>
      </c>
    </row>
    <row r="626" spans="1:7" x14ac:dyDescent="0.35">
      <c r="A626">
        <v>24</v>
      </c>
      <c r="B626">
        <v>264</v>
      </c>
      <c r="C626">
        <v>21</v>
      </c>
      <c r="D626">
        <v>1</v>
      </c>
      <c r="E626">
        <v>114563</v>
      </c>
      <c r="F626" s="3" t="s">
        <v>722</v>
      </c>
      <c r="G626">
        <f>_xlfn.DAYS("2025-01-01", Table1[[#This Row],[date]])</f>
        <v>641</v>
      </c>
    </row>
    <row r="627" spans="1:7" x14ac:dyDescent="0.35">
      <c r="A627">
        <v>701</v>
      </c>
      <c r="B627">
        <v>264</v>
      </c>
      <c r="C627">
        <v>6</v>
      </c>
      <c r="D627">
        <v>1</v>
      </c>
      <c r="E627">
        <v>163535</v>
      </c>
      <c r="F627" s="3" t="s">
        <v>1187</v>
      </c>
      <c r="G627">
        <f>_xlfn.DAYS("2025-01-01", Table1[[#This Row],[date]])</f>
        <v>1119</v>
      </c>
    </row>
    <row r="628" spans="1:7" x14ac:dyDescent="0.35">
      <c r="A628">
        <v>835</v>
      </c>
      <c r="B628">
        <v>265</v>
      </c>
      <c r="C628">
        <v>45</v>
      </c>
      <c r="D628">
        <v>2</v>
      </c>
      <c r="E628">
        <v>171200</v>
      </c>
      <c r="F628" s="3" t="s">
        <v>334</v>
      </c>
      <c r="G628">
        <f>_xlfn.DAYS("2025-01-01", Table1[[#This Row],[date]])</f>
        <v>202</v>
      </c>
    </row>
    <row r="629" spans="1:7" x14ac:dyDescent="0.35">
      <c r="A629">
        <v>323</v>
      </c>
      <c r="B629">
        <v>265</v>
      </c>
      <c r="C629">
        <v>47</v>
      </c>
      <c r="D629">
        <v>3</v>
      </c>
      <c r="E629">
        <v>243603</v>
      </c>
      <c r="F629" s="3" t="s">
        <v>1482</v>
      </c>
      <c r="G629">
        <f>_xlfn.DAYS("2025-01-01", Table1[[#This Row],[date]])</f>
        <v>1120</v>
      </c>
    </row>
    <row r="630" spans="1:7" x14ac:dyDescent="0.35">
      <c r="A630">
        <v>1008</v>
      </c>
      <c r="B630">
        <v>266</v>
      </c>
      <c r="C630">
        <v>7</v>
      </c>
      <c r="D630">
        <v>1</v>
      </c>
      <c r="E630">
        <v>110006</v>
      </c>
      <c r="F630" s="3" t="s">
        <v>658</v>
      </c>
      <c r="G630">
        <f>_xlfn.DAYS("2025-01-01", Table1[[#This Row],[date]])</f>
        <v>988</v>
      </c>
    </row>
    <row r="631" spans="1:7" x14ac:dyDescent="0.35">
      <c r="A631">
        <v>1092</v>
      </c>
      <c r="B631">
        <v>267</v>
      </c>
      <c r="C631">
        <v>44</v>
      </c>
      <c r="D631">
        <v>5</v>
      </c>
      <c r="E631">
        <v>690490</v>
      </c>
      <c r="F631" s="3" t="s">
        <v>1883</v>
      </c>
      <c r="G631">
        <f>_xlfn.DAYS("2025-01-01", Table1[[#This Row],[date]])</f>
        <v>180</v>
      </c>
    </row>
    <row r="632" spans="1:7" x14ac:dyDescent="0.35">
      <c r="A632">
        <v>963</v>
      </c>
      <c r="B632">
        <v>267</v>
      </c>
      <c r="C632">
        <v>8</v>
      </c>
      <c r="D632">
        <v>3</v>
      </c>
      <c r="E632">
        <v>210072</v>
      </c>
      <c r="F632" s="3" t="s">
        <v>288</v>
      </c>
      <c r="G632">
        <f>_xlfn.DAYS("2025-01-01", Table1[[#This Row],[date]])</f>
        <v>476</v>
      </c>
    </row>
    <row r="633" spans="1:7" x14ac:dyDescent="0.35">
      <c r="A633">
        <v>910</v>
      </c>
      <c r="B633">
        <v>267</v>
      </c>
      <c r="C633">
        <v>29</v>
      </c>
      <c r="D633">
        <v>4</v>
      </c>
      <c r="E633">
        <v>435144</v>
      </c>
      <c r="F633" s="3" t="s">
        <v>1187</v>
      </c>
      <c r="G633">
        <f>_xlfn.DAYS("2025-01-01", Table1[[#This Row],[date]])</f>
        <v>1119</v>
      </c>
    </row>
    <row r="634" spans="1:7" x14ac:dyDescent="0.35">
      <c r="A634">
        <v>476</v>
      </c>
      <c r="B634">
        <v>268</v>
      </c>
      <c r="C634">
        <v>27</v>
      </c>
      <c r="D634">
        <v>1</v>
      </c>
      <c r="E634">
        <v>79265</v>
      </c>
      <c r="F634" s="3" t="s">
        <v>1614</v>
      </c>
      <c r="G634">
        <f>_xlfn.DAYS("2025-01-01", Table1[[#This Row],[date]])</f>
        <v>613</v>
      </c>
    </row>
    <row r="635" spans="1:7" x14ac:dyDescent="0.35">
      <c r="A635">
        <v>609</v>
      </c>
      <c r="B635">
        <v>268</v>
      </c>
      <c r="C635">
        <v>45</v>
      </c>
      <c r="D635">
        <v>5</v>
      </c>
      <c r="E635">
        <v>428000</v>
      </c>
      <c r="F635" s="3" t="s">
        <v>1418</v>
      </c>
      <c r="G635">
        <f>_xlfn.DAYS("2025-01-01", Table1[[#This Row],[date]])</f>
        <v>1266</v>
      </c>
    </row>
    <row r="636" spans="1:7" x14ac:dyDescent="0.35">
      <c r="A636">
        <v>631</v>
      </c>
      <c r="B636">
        <v>268</v>
      </c>
      <c r="C636">
        <v>24</v>
      </c>
      <c r="D636">
        <v>1</v>
      </c>
      <c r="E636">
        <v>160311</v>
      </c>
      <c r="F636" s="3" t="s">
        <v>1671</v>
      </c>
      <c r="G636">
        <f>_xlfn.DAYS("2025-01-01", Table1[[#This Row],[date]])</f>
        <v>1368</v>
      </c>
    </row>
    <row r="637" spans="1:7" x14ac:dyDescent="0.35">
      <c r="A637">
        <v>994</v>
      </c>
      <c r="B637">
        <v>268</v>
      </c>
      <c r="C637">
        <v>43</v>
      </c>
      <c r="D637">
        <v>1</v>
      </c>
      <c r="E637">
        <v>97213</v>
      </c>
      <c r="F637" s="3" t="s">
        <v>1547</v>
      </c>
      <c r="G637">
        <f>_xlfn.DAYS("2025-01-01", Table1[[#This Row],[date]])</f>
        <v>1372</v>
      </c>
    </row>
    <row r="638" spans="1:7" x14ac:dyDescent="0.35">
      <c r="A638">
        <v>810</v>
      </c>
      <c r="B638">
        <v>268</v>
      </c>
      <c r="C638">
        <v>8</v>
      </c>
      <c r="D638">
        <v>5</v>
      </c>
      <c r="E638">
        <v>350120</v>
      </c>
      <c r="F638" s="3" t="s">
        <v>1774</v>
      </c>
      <c r="G638">
        <f>_xlfn.DAYS("2025-01-01", Table1[[#This Row],[date]])</f>
        <v>1447</v>
      </c>
    </row>
    <row r="639" spans="1:7" x14ac:dyDescent="0.35">
      <c r="A639">
        <v>1123</v>
      </c>
      <c r="B639">
        <v>269</v>
      </c>
      <c r="C639">
        <v>42</v>
      </c>
      <c r="D639">
        <v>1</v>
      </c>
      <c r="E639">
        <v>142960</v>
      </c>
      <c r="F639" s="3" t="s">
        <v>709</v>
      </c>
      <c r="G639">
        <f>_xlfn.DAYS("2025-01-01", Table1[[#This Row],[date]])</f>
        <v>395</v>
      </c>
    </row>
    <row r="640" spans="1:7" x14ac:dyDescent="0.35">
      <c r="A640">
        <v>926</v>
      </c>
      <c r="B640">
        <v>269</v>
      </c>
      <c r="C640">
        <v>41</v>
      </c>
      <c r="D640">
        <v>5</v>
      </c>
      <c r="E640">
        <v>187830</v>
      </c>
      <c r="F640" s="3" t="s">
        <v>116</v>
      </c>
      <c r="G640">
        <f>_xlfn.DAYS("2025-01-01", Table1[[#This Row],[date]])</f>
        <v>827</v>
      </c>
    </row>
    <row r="641" spans="1:7" x14ac:dyDescent="0.35">
      <c r="A641">
        <v>122</v>
      </c>
      <c r="B641">
        <v>269</v>
      </c>
      <c r="C641">
        <v>10</v>
      </c>
      <c r="D641">
        <v>2</v>
      </c>
      <c r="E641">
        <v>49830</v>
      </c>
      <c r="F641" s="3" t="s">
        <v>1410</v>
      </c>
      <c r="G641">
        <f>_xlfn.DAYS("2025-01-01", Table1[[#This Row],[date]])</f>
        <v>1068</v>
      </c>
    </row>
    <row r="642" spans="1:7" x14ac:dyDescent="0.35">
      <c r="A642">
        <v>561</v>
      </c>
      <c r="B642">
        <v>269</v>
      </c>
      <c r="C642">
        <v>22</v>
      </c>
      <c r="D642">
        <v>4</v>
      </c>
      <c r="E642">
        <v>263840</v>
      </c>
      <c r="F642" s="3" t="s">
        <v>832</v>
      </c>
      <c r="G642">
        <f>_xlfn.DAYS("2025-01-01", Table1[[#This Row],[date]])</f>
        <v>1187</v>
      </c>
    </row>
    <row r="643" spans="1:7" x14ac:dyDescent="0.35">
      <c r="A643">
        <v>1010</v>
      </c>
      <c r="B643">
        <v>270</v>
      </c>
      <c r="C643">
        <v>43</v>
      </c>
      <c r="D643">
        <v>2</v>
      </c>
      <c r="E643">
        <v>194426</v>
      </c>
      <c r="F643" s="3" t="s">
        <v>568</v>
      </c>
      <c r="G643">
        <f>_xlfn.DAYS("2025-01-01", Table1[[#This Row],[date]])</f>
        <v>294</v>
      </c>
    </row>
    <row r="644" spans="1:7" x14ac:dyDescent="0.35">
      <c r="A644">
        <v>871</v>
      </c>
      <c r="B644">
        <v>270</v>
      </c>
      <c r="C644">
        <v>28</v>
      </c>
      <c r="D644">
        <v>4</v>
      </c>
      <c r="E644">
        <v>364468</v>
      </c>
      <c r="F644" s="3" t="s">
        <v>1798</v>
      </c>
      <c r="G644">
        <f>_xlfn.DAYS("2025-01-01", Table1[[#This Row],[date]])</f>
        <v>354</v>
      </c>
    </row>
    <row r="645" spans="1:7" x14ac:dyDescent="0.35">
      <c r="A645">
        <v>1173</v>
      </c>
      <c r="B645">
        <v>271</v>
      </c>
      <c r="C645">
        <v>6</v>
      </c>
      <c r="D645">
        <v>4</v>
      </c>
      <c r="E645">
        <v>654140</v>
      </c>
      <c r="F645" s="3" t="s">
        <v>1624</v>
      </c>
      <c r="G645">
        <f>_xlfn.DAYS("2025-01-01", Table1[[#This Row],[date]])</f>
        <v>223</v>
      </c>
    </row>
    <row r="646" spans="1:7" x14ac:dyDescent="0.35">
      <c r="A646">
        <v>304</v>
      </c>
      <c r="B646">
        <v>271</v>
      </c>
      <c r="C646">
        <v>1</v>
      </c>
      <c r="D646">
        <v>3</v>
      </c>
      <c r="E646">
        <v>96132</v>
      </c>
      <c r="F646" s="3" t="s">
        <v>1433</v>
      </c>
      <c r="G646">
        <f>_xlfn.DAYS("2025-01-01", Table1[[#This Row],[date]])</f>
        <v>813</v>
      </c>
    </row>
    <row r="647" spans="1:7" x14ac:dyDescent="0.35">
      <c r="A647">
        <v>62</v>
      </c>
      <c r="B647">
        <v>273</v>
      </c>
      <c r="C647">
        <v>25</v>
      </c>
      <c r="D647">
        <v>2</v>
      </c>
      <c r="E647">
        <v>189580</v>
      </c>
      <c r="F647" s="3" t="s">
        <v>1353</v>
      </c>
      <c r="G647">
        <f>_xlfn.DAYS("2025-01-01", Table1[[#This Row],[date]])</f>
        <v>955</v>
      </c>
    </row>
    <row r="648" spans="1:7" x14ac:dyDescent="0.35">
      <c r="A648">
        <v>1009</v>
      </c>
      <c r="B648">
        <v>273</v>
      </c>
      <c r="C648">
        <v>25</v>
      </c>
      <c r="D648">
        <v>2</v>
      </c>
      <c r="E648">
        <v>189580</v>
      </c>
      <c r="F648" s="3" t="s">
        <v>1139</v>
      </c>
      <c r="G648">
        <f>_xlfn.DAYS("2025-01-01", Table1[[#This Row],[date]])</f>
        <v>1066</v>
      </c>
    </row>
    <row r="649" spans="1:7" x14ac:dyDescent="0.35">
      <c r="A649">
        <v>118</v>
      </c>
      <c r="B649">
        <v>273</v>
      </c>
      <c r="C649">
        <v>36</v>
      </c>
      <c r="D649">
        <v>4</v>
      </c>
      <c r="E649">
        <v>641340</v>
      </c>
      <c r="F649" s="3" t="s">
        <v>1406</v>
      </c>
      <c r="G649">
        <f>_xlfn.DAYS("2025-01-01", Table1[[#This Row],[date]])</f>
        <v>1437</v>
      </c>
    </row>
    <row r="650" spans="1:7" x14ac:dyDescent="0.35">
      <c r="A650">
        <v>98</v>
      </c>
      <c r="B650">
        <v>274</v>
      </c>
      <c r="C650">
        <v>42</v>
      </c>
      <c r="D650">
        <v>3</v>
      </c>
      <c r="E650">
        <v>428880</v>
      </c>
      <c r="F650" s="3" t="s">
        <v>1394</v>
      </c>
      <c r="G650">
        <f>_xlfn.DAYS("2025-01-01", Table1[[#This Row],[date]])</f>
        <v>830</v>
      </c>
    </row>
    <row r="651" spans="1:7" x14ac:dyDescent="0.35">
      <c r="A651">
        <v>400</v>
      </c>
      <c r="B651">
        <v>274</v>
      </c>
      <c r="C651">
        <v>48</v>
      </c>
      <c r="D651">
        <v>1</v>
      </c>
      <c r="E651">
        <v>54307</v>
      </c>
      <c r="F651" s="3" t="s">
        <v>1169</v>
      </c>
      <c r="G651">
        <f>_xlfn.DAYS("2025-01-01", Table1[[#This Row],[date]])</f>
        <v>1012</v>
      </c>
    </row>
    <row r="652" spans="1:7" x14ac:dyDescent="0.35">
      <c r="A652">
        <v>947</v>
      </c>
      <c r="B652">
        <v>274</v>
      </c>
      <c r="C652">
        <v>2</v>
      </c>
      <c r="D652">
        <v>2</v>
      </c>
      <c r="E652">
        <v>277220</v>
      </c>
      <c r="F652" s="3" t="s">
        <v>1512</v>
      </c>
      <c r="G652">
        <f>_xlfn.DAYS("2025-01-01", Table1[[#This Row],[date]])</f>
        <v>1252</v>
      </c>
    </row>
    <row r="653" spans="1:7" x14ac:dyDescent="0.35">
      <c r="A653">
        <v>713</v>
      </c>
      <c r="B653">
        <v>274</v>
      </c>
      <c r="C653">
        <v>1</v>
      </c>
      <c r="D653">
        <v>5</v>
      </c>
      <c r="E653">
        <v>160220</v>
      </c>
      <c r="F653" s="3" t="s">
        <v>1062</v>
      </c>
      <c r="G653">
        <f>_xlfn.DAYS("2025-01-01", Table1[[#This Row],[date]])</f>
        <v>1332</v>
      </c>
    </row>
    <row r="654" spans="1:7" x14ac:dyDescent="0.35">
      <c r="A654">
        <v>315</v>
      </c>
      <c r="B654">
        <v>275</v>
      </c>
      <c r="C654">
        <v>21</v>
      </c>
      <c r="D654">
        <v>4</v>
      </c>
      <c r="E654">
        <v>458252</v>
      </c>
      <c r="F654" s="3" t="s">
        <v>1527</v>
      </c>
      <c r="G654">
        <f>_xlfn.DAYS("2025-01-01", Table1[[#This Row],[date]])</f>
        <v>260</v>
      </c>
    </row>
    <row r="655" spans="1:7" x14ac:dyDescent="0.35">
      <c r="A655">
        <v>464</v>
      </c>
      <c r="B655">
        <v>275</v>
      </c>
      <c r="C655">
        <v>44</v>
      </c>
      <c r="D655">
        <v>4</v>
      </c>
      <c r="E655">
        <v>552392</v>
      </c>
      <c r="F655" s="3" t="s">
        <v>1487</v>
      </c>
      <c r="G655">
        <f>_xlfn.DAYS("2025-01-01", Table1[[#This Row],[date]])</f>
        <v>289</v>
      </c>
    </row>
    <row r="656" spans="1:7" x14ac:dyDescent="0.35">
      <c r="A656">
        <v>365</v>
      </c>
      <c r="B656">
        <v>275</v>
      </c>
      <c r="C656">
        <v>23</v>
      </c>
      <c r="D656">
        <v>2</v>
      </c>
      <c r="E656">
        <v>312946</v>
      </c>
      <c r="F656" s="3" t="s">
        <v>1554</v>
      </c>
      <c r="G656">
        <f>_xlfn.DAYS("2025-01-01", Table1[[#This Row],[date]])</f>
        <v>536</v>
      </c>
    </row>
    <row r="657" spans="1:7" x14ac:dyDescent="0.35">
      <c r="A657">
        <v>990</v>
      </c>
      <c r="B657">
        <v>276</v>
      </c>
      <c r="C657">
        <v>25</v>
      </c>
      <c r="D657">
        <v>2</v>
      </c>
      <c r="E657">
        <v>189580</v>
      </c>
      <c r="F657" s="3" t="s">
        <v>989</v>
      </c>
      <c r="G657">
        <f>_xlfn.DAYS("2025-01-01", Table1[[#This Row],[date]])</f>
        <v>388</v>
      </c>
    </row>
    <row r="658" spans="1:7" x14ac:dyDescent="0.35">
      <c r="A658">
        <v>59</v>
      </c>
      <c r="B658">
        <v>276</v>
      </c>
      <c r="C658">
        <v>26</v>
      </c>
      <c r="D658">
        <v>5</v>
      </c>
      <c r="E658">
        <v>693620</v>
      </c>
      <c r="F658" s="3" t="s">
        <v>1372</v>
      </c>
      <c r="G658">
        <f>_xlfn.DAYS("2025-01-01", Table1[[#This Row],[date]])</f>
        <v>1201</v>
      </c>
    </row>
    <row r="659" spans="1:7" x14ac:dyDescent="0.35">
      <c r="A659">
        <v>1043</v>
      </c>
      <c r="B659">
        <v>277</v>
      </c>
      <c r="C659">
        <v>37</v>
      </c>
      <c r="D659">
        <v>2</v>
      </c>
      <c r="E659">
        <v>271480</v>
      </c>
      <c r="F659" s="3" t="s">
        <v>1860</v>
      </c>
      <c r="G659">
        <f>_xlfn.DAYS("2025-01-01", Table1[[#This Row],[date]])</f>
        <v>792</v>
      </c>
    </row>
    <row r="660" spans="1:7" x14ac:dyDescent="0.35">
      <c r="A660">
        <v>697</v>
      </c>
      <c r="B660">
        <v>277</v>
      </c>
      <c r="C660">
        <v>47</v>
      </c>
      <c r="D660">
        <v>3</v>
      </c>
      <c r="E660">
        <v>243603</v>
      </c>
      <c r="F660" s="3" t="s">
        <v>1719</v>
      </c>
      <c r="G660">
        <f>_xlfn.DAYS("2025-01-01", Table1[[#This Row],[date]])</f>
        <v>1411</v>
      </c>
    </row>
    <row r="661" spans="1:7" x14ac:dyDescent="0.35">
      <c r="A661">
        <v>1096</v>
      </c>
      <c r="B661">
        <v>278</v>
      </c>
      <c r="C661">
        <v>9</v>
      </c>
      <c r="D661">
        <v>2</v>
      </c>
      <c r="E661">
        <v>81118</v>
      </c>
      <c r="F661" s="3" t="s">
        <v>1886</v>
      </c>
      <c r="G661">
        <f>_xlfn.DAYS("2025-01-01", Table1[[#This Row],[date]])</f>
        <v>125</v>
      </c>
    </row>
    <row r="662" spans="1:7" x14ac:dyDescent="0.35">
      <c r="A662">
        <v>242</v>
      </c>
      <c r="B662">
        <v>278</v>
      </c>
      <c r="C662">
        <v>3</v>
      </c>
      <c r="D662">
        <v>4</v>
      </c>
      <c r="E662">
        <v>355148</v>
      </c>
      <c r="F662" s="3" t="s">
        <v>1488</v>
      </c>
      <c r="G662">
        <f>_xlfn.DAYS("2025-01-01", Table1[[#This Row],[date]])</f>
        <v>343</v>
      </c>
    </row>
    <row r="663" spans="1:7" x14ac:dyDescent="0.35">
      <c r="A663">
        <v>656</v>
      </c>
      <c r="B663">
        <v>278</v>
      </c>
      <c r="C663">
        <v>45</v>
      </c>
      <c r="D663">
        <v>3</v>
      </c>
      <c r="E663">
        <v>256800</v>
      </c>
      <c r="F663" s="3" t="s">
        <v>487</v>
      </c>
      <c r="G663">
        <f>_xlfn.DAYS("2025-01-01", Table1[[#This Row],[date]])</f>
        <v>1225</v>
      </c>
    </row>
    <row r="664" spans="1:7" x14ac:dyDescent="0.35">
      <c r="A664">
        <v>393</v>
      </c>
      <c r="B664">
        <v>279</v>
      </c>
      <c r="C664">
        <v>32</v>
      </c>
      <c r="D664">
        <v>3</v>
      </c>
      <c r="E664">
        <v>432231</v>
      </c>
      <c r="F664" s="3" t="s">
        <v>841</v>
      </c>
      <c r="G664">
        <f>_xlfn.DAYS("2025-01-01", Table1[[#This Row],[date]])</f>
        <v>303</v>
      </c>
    </row>
    <row r="665" spans="1:7" x14ac:dyDescent="0.35">
      <c r="A665">
        <v>768</v>
      </c>
      <c r="B665">
        <v>279</v>
      </c>
      <c r="C665">
        <v>37</v>
      </c>
      <c r="D665">
        <v>2</v>
      </c>
      <c r="E665">
        <v>271480</v>
      </c>
      <c r="F665" s="3" t="s">
        <v>1751</v>
      </c>
      <c r="G665">
        <f>_xlfn.DAYS("2025-01-01", Table1[[#This Row],[date]])</f>
        <v>690</v>
      </c>
    </row>
    <row r="666" spans="1:7" x14ac:dyDescent="0.35">
      <c r="A666">
        <v>688</v>
      </c>
      <c r="B666">
        <v>279</v>
      </c>
      <c r="C666">
        <v>35</v>
      </c>
      <c r="D666">
        <v>4</v>
      </c>
      <c r="E666">
        <v>224956</v>
      </c>
      <c r="F666" s="3" t="s">
        <v>1714</v>
      </c>
      <c r="G666">
        <f>_xlfn.DAYS("2025-01-01", Table1[[#This Row],[date]])</f>
        <v>1273</v>
      </c>
    </row>
    <row r="667" spans="1:7" x14ac:dyDescent="0.35">
      <c r="A667">
        <v>674</v>
      </c>
      <c r="B667">
        <v>280</v>
      </c>
      <c r="C667">
        <v>48</v>
      </c>
      <c r="D667">
        <v>5</v>
      </c>
      <c r="E667">
        <v>271535</v>
      </c>
      <c r="F667" s="3" t="s">
        <v>1707</v>
      </c>
      <c r="G667">
        <f>_xlfn.DAYS("2025-01-01", Table1[[#This Row],[date]])</f>
        <v>1059</v>
      </c>
    </row>
    <row r="668" spans="1:7" x14ac:dyDescent="0.35">
      <c r="A668">
        <v>179</v>
      </c>
      <c r="B668">
        <v>280</v>
      </c>
      <c r="C668">
        <v>12</v>
      </c>
      <c r="D668">
        <v>5</v>
      </c>
      <c r="E668">
        <v>293635</v>
      </c>
      <c r="F668" s="3" t="s">
        <v>1453</v>
      </c>
      <c r="G668">
        <f>_xlfn.DAYS("2025-01-01", Table1[[#This Row],[date]])</f>
        <v>1406</v>
      </c>
    </row>
    <row r="669" spans="1:7" x14ac:dyDescent="0.35">
      <c r="A669">
        <v>725</v>
      </c>
      <c r="B669">
        <v>281</v>
      </c>
      <c r="C669">
        <v>6</v>
      </c>
      <c r="D669">
        <v>3</v>
      </c>
      <c r="E669">
        <v>490605</v>
      </c>
      <c r="F669" s="3" t="s">
        <v>1732</v>
      </c>
      <c r="G669">
        <f>_xlfn.DAYS("2025-01-01", Table1[[#This Row],[date]])</f>
        <v>1031</v>
      </c>
    </row>
    <row r="670" spans="1:7" x14ac:dyDescent="0.35">
      <c r="A670">
        <v>572</v>
      </c>
      <c r="B670">
        <v>281</v>
      </c>
      <c r="C670">
        <v>17</v>
      </c>
      <c r="D670">
        <v>4</v>
      </c>
      <c r="E670">
        <v>234772</v>
      </c>
      <c r="F670" s="3" t="s">
        <v>1662</v>
      </c>
      <c r="G670">
        <f>_xlfn.DAYS("2025-01-01", Table1[[#This Row],[date]])</f>
        <v>1148</v>
      </c>
    </row>
    <row r="671" spans="1:7" x14ac:dyDescent="0.35">
      <c r="A671">
        <v>1071</v>
      </c>
      <c r="B671">
        <v>281</v>
      </c>
      <c r="C671">
        <v>31</v>
      </c>
      <c r="D671">
        <v>5</v>
      </c>
      <c r="E671">
        <v>412265</v>
      </c>
      <c r="F671" s="3" t="s">
        <v>1871</v>
      </c>
      <c r="G671">
        <f>_xlfn.DAYS("2025-01-01", Table1[[#This Row],[date]])</f>
        <v>1172</v>
      </c>
    </row>
    <row r="672" spans="1:7" x14ac:dyDescent="0.35">
      <c r="A672">
        <v>623</v>
      </c>
      <c r="B672">
        <v>282</v>
      </c>
      <c r="C672">
        <v>1</v>
      </c>
      <c r="D672">
        <v>1</v>
      </c>
      <c r="E672">
        <v>32044</v>
      </c>
      <c r="F672" s="3" t="s">
        <v>1683</v>
      </c>
      <c r="G672">
        <f>_xlfn.DAYS("2025-01-01", Table1[[#This Row],[date]])</f>
        <v>224</v>
      </c>
    </row>
    <row r="673" spans="1:7" x14ac:dyDescent="0.35">
      <c r="A673">
        <v>240</v>
      </c>
      <c r="B673">
        <v>282</v>
      </c>
      <c r="C673">
        <v>33</v>
      </c>
      <c r="D673">
        <v>1</v>
      </c>
      <c r="E673">
        <v>142706</v>
      </c>
      <c r="F673" s="3" t="s">
        <v>1487</v>
      </c>
      <c r="G673">
        <f>_xlfn.DAYS("2025-01-01", Table1[[#This Row],[date]])</f>
        <v>289</v>
      </c>
    </row>
    <row r="674" spans="1:7" x14ac:dyDescent="0.35">
      <c r="A674">
        <v>1015</v>
      </c>
      <c r="B674">
        <v>282</v>
      </c>
      <c r="C674">
        <v>26</v>
      </c>
      <c r="D674">
        <v>5</v>
      </c>
      <c r="E674">
        <v>693620</v>
      </c>
      <c r="F674" s="3" t="s">
        <v>1850</v>
      </c>
      <c r="G674">
        <f>_xlfn.DAYS("2025-01-01", Table1[[#This Row],[date]])</f>
        <v>770</v>
      </c>
    </row>
    <row r="675" spans="1:7" x14ac:dyDescent="0.35">
      <c r="A675">
        <v>732</v>
      </c>
      <c r="B675">
        <v>282</v>
      </c>
      <c r="C675">
        <v>5</v>
      </c>
      <c r="D675">
        <v>3</v>
      </c>
      <c r="E675">
        <v>411099</v>
      </c>
      <c r="F675" s="3" t="s">
        <v>1734</v>
      </c>
      <c r="G675">
        <f>_xlfn.DAYS("2025-01-01", Table1[[#This Row],[date]])</f>
        <v>1324</v>
      </c>
    </row>
    <row r="676" spans="1:7" x14ac:dyDescent="0.35">
      <c r="A676">
        <v>449</v>
      </c>
      <c r="B676">
        <v>282</v>
      </c>
      <c r="C676">
        <v>32</v>
      </c>
      <c r="D676">
        <v>2</v>
      </c>
      <c r="E676">
        <v>288154</v>
      </c>
      <c r="F676" s="3" t="s">
        <v>1595</v>
      </c>
      <c r="G676">
        <f>_xlfn.DAYS("2025-01-01", Table1[[#This Row],[date]])</f>
        <v>1350</v>
      </c>
    </row>
    <row r="677" spans="1:7" x14ac:dyDescent="0.35">
      <c r="A677">
        <v>752</v>
      </c>
      <c r="B677">
        <v>283</v>
      </c>
      <c r="C677">
        <v>17</v>
      </c>
      <c r="D677">
        <v>5</v>
      </c>
      <c r="E677">
        <v>293465</v>
      </c>
      <c r="F677" s="3" t="s">
        <v>1743</v>
      </c>
      <c r="G677">
        <f>_xlfn.DAYS("2025-01-01", Table1[[#This Row],[date]])</f>
        <v>356</v>
      </c>
    </row>
    <row r="678" spans="1:7" x14ac:dyDescent="0.35">
      <c r="A678">
        <v>297</v>
      </c>
      <c r="B678">
        <v>284</v>
      </c>
      <c r="C678">
        <v>39</v>
      </c>
      <c r="D678">
        <v>5</v>
      </c>
      <c r="E678">
        <v>267070</v>
      </c>
      <c r="F678" s="3" t="s">
        <v>1520</v>
      </c>
      <c r="G678">
        <f>_xlfn.DAYS("2025-01-01", Table1[[#This Row],[date]])</f>
        <v>217</v>
      </c>
    </row>
    <row r="679" spans="1:7" x14ac:dyDescent="0.35">
      <c r="A679">
        <v>104</v>
      </c>
      <c r="B679">
        <v>284</v>
      </c>
      <c r="C679">
        <v>38</v>
      </c>
      <c r="D679">
        <v>5</v>
      </c>
      <c r="E679">
        <v>606525</v>
      </c>
      <c r="F679" s="3" t="s">
        <v>299</v>
      </c>
      <c r="G679">
        <f>_xlfn.DAYS("2025-01-01", Table1[[#This Row],[date]])</f>
        <v>606</v>
      </c>
    </row>
    <row r="680" spans="1:7" x14ac:dyDescent="0.35">
      <c r="A680">
        <v>679</v>
      </c>
      <c r="B680">
        <v>285</v>
      </c>
      <c r="C680">
        <v>17</v>
      </c>
      <c r="D680">
        <v>2</v>
      </c>
      <c r="E680">
        <v>117386</v>
      </c>
      <c r="F680" s="3" t="s">
        <v>1710</v>
      </c>
      <c r="G680">
        <f>_xlfn.DAYS("2025-01-01", Table1[[#This Row],[date]])</f>
        <v>1132</v>
      </c>
    </row>
    <row r="681" spans="1:7" x14ac:dyDescent="0.35">
      <c r="A681">
        <v>76</v>
      </c>
      <c r="B681">
        <v>286</v>
      </c>
      <c r="C681">
        <v>38</v>
      </c>
      <c r="D681">
        <v>2</v>
      </c>
      <c r="E681">
        <v>242610</v>
      </c>
      <c r="F681" s="3" t="s">
        <v>1207</v>
      </c>
      <c r="G681">
        <f>_xlfn.DAYS("2025-01-01", Table1[[#This Row],[date]])</f>
        <v>179</v>
      </c>
    </row>
    <row r="682" spans="1:7" x14ac:dyDescent="0.35">
      <c r="A682">
        <v>1004</v>
      </c>
      <c r="B682">
        <v>286</v>
      </c>
      <c r="C682">
        <v>48</v>
      </c>
      <c r="D682">
        <v>4</v>
      </c>
      <c r="E682">
        <v>217228</v>
      </c>
      <c r="F682" s="3" t="s">
        <v>1845</v>
      </c>
      <c r="G682">
        <f>_xlfn.DAYS("2025-01-01", Table1[[#This Row],[date]])</f>
        <v>706</v>
      </c>
    </row>
    <row r="683" spans="1:7" x14ac:dyDescent="0.35">
      <c r="A683">
        <v>209</v>
      </c>
      <c r="B683">
        <v>287</v>
      </c>
      <c r="C683">
        <v>28</v>
      </c>
      <c r="D683">
        <v>4</v>
      </c>
      <c r="E683">
        <v>364468</v>
      </c>
      <c r="F683" s="3" t="s">
        <v>1470</v>
      </c>
      <c r="G683">
        <f>_xlfn.DAYS("2025-01-01", Table1[[#This Row],[date]])</f>
        <v>987</v>
      </c>
    </row>
    <row r="684" spans="1:7" x14ac:dyDescent="0.35">
      <c r="A684">
        <v>625</v>
      </c>
      <c r="B684">
        <v>288</v>
      </c>
      <c r="C684">
        <v>14</v>
      </c>
      <c r="D684">
        <v>4</v>
      </c>
      <c r="E684">
        <v>649768</v>
      </c>
      <c r="F684" s="3" t="s">
        <v>308</v>
      </c>
      <c r="G684">
        <f>_xlfn.DAYS("2025-01-01", Table1[[#This Row],[date]])</f>
        <v>763</v>
      </c>
    </row>
    <row r="685" spans="1:7" x14ac:dyDescent="0.35">
      <c r="A685">
        <v>1055</v>
      </c>
      <c r="B685">
        <v>288</v>
      </c>
      <c r="C685">
        <v>40</v>
      </c>
      <c r="D685">
        <v>5</v>
      </c>
      <c r="E685">
        <v>129760</v>
      </c>
      <c r="F685" s="3" t="s">
        <v>1864</v>
      </c>
      <c r="G685">
        <f>_xlfn.DAYS("2025-01-01", Table1[[#This Row],[date]])</f>
        <v>957</v>
      </c>
    </row>
    <row r="686" spans="1:7" x14ac:dyDescent="0.35">
      <c r="A686">
        <v>692</v>
      </c>
      <c r="B686">
        <v>288</v>
      </c>
      <c r="C686">
        <v>42</v>
      </c>
      <c r="D686">
        <v>1</v>
      </c>
      <c r="E686">
        <v>142960</v>
      </c>
      <c r="F686" s="3" t="s">
        <v>1716</v>
      </c>
      <c r="G686">
        <f>_xlfn.DAYS("2025-01-01", Table1[[#This Row],[date]])</f>
        <v>1227</v>
      </c>
    </row>
    <row r="687" spans="1:7" x14ac:dyDescent="0.35">
      <c r="A687">
        <v>1083</v>
      </c>
      <c r="B687">
        <v>288</v>
      </c>
      <c r="C687">
        <v>46</v>
      </c>
      <c r="D687">
        <v>1</v>
      </c>
      <c r="E687">
        <v>155568</v>
      </c>
      <c r="F687" s="3" t="s">
        <v>1711</v>
      </c>
      <c r="G687">
        <f>_xlfn.DAYS("2025-01-01", Table1[[#This Row],[date]])</f>
        <v>1380</v>
      </c>
    </row>
    <row r="688" spans="1:7" x14ac:dyDescent="0.35">
      <c r="A688">
        <v>289</v>
      </c>
      <c r="B688">
        <v>289</v>
      </c>
      <c r="C688">
        <v>1</v>
      </c>
      <c r="D688">
        <v>5</v>
      </c>
      <c r="E688">
        <v>160220</v>
      </c>
      <c r="F688" s="3" t="s">
        <v>1516</v>
      </c>
      <c r="G688">
        <f>_xlfn.DAYS("2025-01-01", Table1[[#This Row],[date]])</f>
        <v>130</v>
      </c>
    </row>
    <row r="689" spans="1:7" x14ac:dyDescent="0.35">
      <c r="A689">
        <v>139</v>
      </c>
      <c r="B689">
        <v>289</v>
      </c>
      <c r="C689">
        <v>16</v>
      </c>
      <c r="D689">
        <v>5</v>
      </c>
      <c r="E689">
        <v>224760</v>
      </c>
      <c r="F689" s="3" t="s">
        <v>1423</v>
      </c>
      <c r="G689">
        <f>_xlfn.DAYS("2025-01-01", Table1[[#This Row],[date]])</f>
        <v>665</v>
      </c>
    </row>
    <row r="690" spans="1:7" x14ac:dyDescent="0.35">
      <c r="A690">
        <v>344</v>
      </c>
      <c r="B690">
        <v>289</v>
      </c>
      <c r="C690">
        <v>20</v>
      </c>
      <c r="D690">
        <v>5</v>
      </c>
      <c r="E690">
        <v>740600</v>
      </c>
      <c r="F690" s="3" t="s">
        <v>1392</v>
      </c>
      <c r="G690">
        <f>_xlfn.DAYS("2025-01-01", Table1[[#This Row],[date]])</f>
        <v>965</v>
      </c>
    </row>
    <row r="691" spans="1:7" x14ac:dyDescent="0.35">
      <c r="A691">
        <v>405</v>
      </c>
      <c r="B691">
        <v>289</v>
      </c>
      <c r="C691">
        <v>10</v>
      </c>
      <c r="D691">
        <v>5</v>
      </c>
      <c r="E691">
        <v>124575</v>
      </c>
      <c r="F691" s="3" t="s">
        <v>1575</v>
      </c>
      <c r="G691">
        <f>_xlfn.DAYS("2025-01-01", Table1[[#This Row],[date]])</f>
        <v>1076</v>
      </c>
    </row>
    <row r="692" spans="1:7" x14ac:dyDescent="0.35">
      <c r="A692">
        <v>460</v>
      </c>
      <c r="B692">
        <v>289</v>
      </c>
      <c r="C692">
        <v>4</v>
      </c>
      <c r="D692">
        <v>2</v>
      </c>
      <c r="E692">
        <v>76164</v>
      </c>
      <c r="F692" s="3" t="s">
        <v>1605</v>
      </c>
      <c r="G692">
        <f>_xlfn.DAYS("2025-01-01", Table1[[#This Row],[date]])</f>
        <v>1263</v>
      </c>
    </row>
    <row r="693" spans="1:7" x14ac:dyDescent="0.35">
      <c r="A693">
        <v>760</v>
      </c>
      <c r="B693">
        <v>290</v>
      </c>
      <c r="C693">
        <v>43</v>
      </c>
      <c r="D693">
        <v>2</v>
      </c>
      <c r="E693">
        <v>194426</v>
      </c>
      <c r="F693" s="3" t="s">
        <v>1745</v>
      </c>
      <c r="G693">
        <f>_xlfn.DAYS("2025-01-01", Table1[[#This Row],[date]])</f>
        <v>471</v>
      </c>
    </row>
    <row r="694" spans="1:7" x14ac:dyDescent="0.35">
      <c r="A694">
        <v>981</v>
      </c>
      <c r="B694">
        <v>291</v>
      </c>
      <c r="C694">
        <v>12</v>
      </c>
      <c r="D694">
        <v>5</v>
      </c>
      <c r="E694">
        <v>293635</v>
      </c>
      <c r="F694" s="3" t="s">
        <v>1786</v>
      </c>
      <c r="G694">
        <f>_xlfn.DAYS("2025-01-01", Table1[[#This Row],[date]])</f>
        <v>749</v>
      </c>
    </row>
    <row r="695" spans="1:7" x14ac:dyDescent="0.35">
      <c r="A695">
        <v>358</v>
      </c>
      <c r="B695">
        <v>291</v>
      </c>
      <c r="C695">
        <v>4</v>
      </c>
      <c r="D695">
        <v>4</v>
      </c>
      <c r="E695">
        <v>152328</v>
      </c>
      <c r="F695" s="3" t="s">
        <v>317</v>
      </c>
      <c r="G695">
        <f>_xlfn.DAYS("2025-01-01", Table1[[#This Row],[date]])</f>
        <v>1194</v>
      </c>
    </row>
    <row r="696" spans="1:7" x14ac:dyDescent="0.35">
      <c r="A696">
        <v>544</v>
      </c>
      <c r="B696">
        <v>292</v>
      </c>
      <c r="C696">
        <v>30</v>
      </c>
      <c r="D696">
        <v>2</v>
      </c>
      <c r="E696">
        <v>208716</v>
      </c>
      <c r="F696" s="3" t="s">
        <v>1649</v>
      </c>
      <c r="G696">
        <f>_xlfn.DAYS("2025-01-01", Table1[[#This Row],[date]])</f>
        <v>814</v>
      </c>
    </row>
    <row r="697" spans="1:7" x14ac:dyDescent="0.35">
      <c r="A697">
        <v>251</v>
      </c>
      <c r="B697">
        <v>292</v>
      </c>
      <c r="C697">
        <v>23</v>
      </c>
      <c r="D697">
        <v>5</v>
      </c>
      <c r="E697">
        <v>782365</v>
      </c>
      <c r="F697" s="3" t="s">
        <v>1492</v>
      </c>
      <c r="G697">
        <f>_xlfn.DAYS("2025-01-01", Table1[[#This Row],[date]])</f>
        <v>886</v>
      </c>
    </row>
    <row r="698" spans="1:7" x14ac:dyDescent="0.35">
      <c r="A698">
        <v>467</v>
      </c>
      <c r="B698">
        <v>293</v>
      </c>
      <c r="C698">
        <v>34</v>
      </c>
      <c r="D698">
        <v>5</v>
      </c>
      <c r="E698">
        <v>433075</v>
      </c>
      <c r="F698" s="3" t="s">
        <v>1609</v>
      </c>
      <c r="G698">
        <f>_xlfn.DAYS("2025-01-01", Table1[[#This Row],[date]])</f>
        <v>191</v>
      </c>
    </row>
    <row r="699" spans="1:7" x14ac:dyDescent="0.35">
      <c r="A699">
        <v>162</v>
      </c>
      <c r="B699">
        <v>293</v>
      </c>
      <c r="C699">
        <v>34</v>
      </c>
      <c r="D699">
        <v>2</v>
      </c>
      <c r="E699">
        <v>173230</v>
      </c>
      <c r="F699" s="3" t="s">
        <v>1441</v>
      </c>
      <c r="G699">
        <f>_xlfn.DAYS("2025-01-01", Table1[[#This Row],[date]])</f>
        <v>682</v>
      </c>
    </row>
    <row r="700" spans="1:7" x14ac:dyDescent="0.35">
      <c r="A700">
        <v>1028</v>
      </c>
      <c r="B700">
        <v>293</v>
      </c>
      <c r="C700">
        <v>37</v>
      </c>
      <c r="D700">
        <v>2</v>
      </c>
      <c r="E700">
        <v>271480</v>
      </c>
      <c r="F700" s="3" t="s">
        <v>861</v>
      </c>
      <c r="G700">
        <f>_xlfn.DAYS("2025-01-01", Table1[[#This Row],[date]])</f>
        <v>1268</v>
      </c>
    </row>
    <row r="701" spans="1:7" x14ac:dyDescent="0.35">
      <c r="A701">
        <v>724</v>
      </c>
      <c r="B701">
        <v>294</v>
      </c>
      <c r="C701">
        <v>39</v>
      </c>
      <c r="D701">
        <v>4</v>
      </c>
      <c r="E701">
        <v>213656</v>
      </c>
      <c r="F701" s="3" t="s">
        <v>23</v>
      </c>
      <c r="G701">
        <f>_xlfn.DAYS("2025-01-01", Table1[[#This Row],[date]])</f>
        <v>361</v>
      </c>
    </row>
    <row r="702" spans="1:7" x14ac:dyDescent="0.35">
      <c r="A702">
        <v>1094</v>
      </c>
      <c r="B702">
        <v>294</v>
      </c>
      <c r="C702">
        <v>10</v>
      </c>
      <c r="D702">
        <v>4</v>
      </c>
      <c r="E702">
        <v>99660</v>
      </c>
      <c r="F702" s="3" t="s">
        <v>1884</v>
      </c>
      <c r="G702">
        <f>_xlfn.DAYS("2025-01-01", Table1[[#This Row],[date]])</f>
        <v>822</v>
      </c>
    </row>
    <row r="703" spans="1:7" x14ac:dyDescent="0.35">
      <c r="A703">
        <v>43</v>
      </c>
      <c r="B703">
        <v>294</v>
      </c>
      <c r="C703">
        <v>35</v>
      </c>
      <c r="D703">
        <v>2</v>
      </c>
      <c r="E703">
        <v>112478</v>
      </c>
      <c r="F703" s="3" t="s">
        <v>1358</v>
      </c>
      <c r="G703">
        <f>_xlfn.DAYS("2025-01-01", Table1[[#This Row],[date]])</f>
        <v>1125</v>
      </c>
    </row>
    <row r="704" spans="1:7" x14ac:dyDescent="0.35">
      <c r="A704">
        <v>10</v>
      </c>
      <c r="B704">
        <v>294</v>
      </c>
      <c r="C704">
        <v>15</v>
      </c>
      <c r="D704">
        <v>5</v>
      </c>
      <c r="E704">
        <v>788640</v>
      </c>
      <c r="F704" s="3" t="s">
        <v>1337</v>
      </c>
      <c r="G704">
        <f>_xlfn.DAYS("2025-01-01", Table1[[#This Row],[date]])</f>
        <v>1385</v>
      </c>
    </row>
    <row r="705" spans="1:7" x14ac:dyDescent="0.35">
      <c r="A705">
        <v>710</v>
      </c>
      <c r="B705">
        <v>295</v>
      </c>
      <c r="C705">
        <v>15</v>
      </c>
      <c r="D705">
        <v>3</v>
      </c>
      <c r="E705">
        <v>473184</v>
      </c>
      <c r="F705" s="3" t="s">
        <v>1726</v>
      </c>
      <c r="G705">
        <f>_xlfn.DAYS("2025-01-01", Table1[[#This Row],[date]])</f>
        <v>627</v>
      </c>
    </row>
    <row r="706" spans="1:7" x14ac:dyDescent="0.35">
      <c r="A706">
        <v>227</v>
      </c>
      <c r="B706">
        <v>295</v>
      </c>
      <c r="C706">
        <v>25</v>
      </c>
      <c r="D706">
        <v>4</v>
      </c>
      <c r="E706">
        <v>379160</v>
      </c>
      <c r="F706" s="3" t="s">
        <v>1481</v>
      </c>
      <c r="G706">
        <f>_xlfn.DAYS("2025-01-01", Table1[[#This Row],[date]])</f>
        <v>1081</v>
      </c>
    </row>
    <row r="707" spans="1:7" x14ac:dyDescent="0.35">
      <c r="A707">
        <v>401</v>
      </c>
      <c r="B707">
        <v>295</v>
      </c>
      <c r="C707">
        <v>25</v>
      </c>
      <c r="D707">
        <v>3</v>
      </c>
      <c r="E707">
        <v>284370</v>
      </c>
      <c r="F707" s="3" t="s">
        <v>1083</v>
      </c>
      <c r="G707">
        <f>_xlfn.DAYS("2025-01-01", Table1[[#This Row],[date]])</f>
        <v>1106</v>
      </c>
    </row>
    <row r="708" spans="1:7" x14ac:dyDescent="0.35">
      <c r="A708">
        <v>1176</v>
      </c>
      <c r="B708">
        <v>295</v>
      </c>
      <c r="C708">
        <v>40</v>
      </c>
      <c r="D708">
        <v>3</v>
      </c>
      <c r="E708">
        <v>77856</v>
      </c>
      <c r="F708" s="3" t="s">
        <v>887</v>
      </c>
      <c r="G708">
        <f>_xlfn.DAYS("2025-01-01", Table1[[#This Row],[date]])</f>
        <v>1196</v>
      </c>
    </row>
    <row r="709" spans="1:7" x14ac:dyDescent="0.35">
      <c r="A709">
        <v>269</v>
      </c>
      <c r="B709">
        <v>296</v>
      </c>
      <c r="C709">
        <v>9</v>
      </c>
      <c r="D709">
        <v>5</v>
      </c>
      <c r="E709">
        <v>202795</v>
      </c>
      <c r="F709" s="3" t="s">
        <v>490</v>
      </c>
      <c r="G709">
        <f>_xlfn.DAYS("2025-01-01", Table1[[#This Row],[date]])</f>
        <v>468</v>
      </c>
    </row>
    <row r="710" spans="1:7" x14ac:dyDescent="0.35">
      <c r="A710">
        <v>1013</v>
      </c>
      <c r="B710">
        <v>296</v>
      </c>
      <c r="C710">
        <v>23</v>
      </c>
      <c r="D710">
        <v>4</v>
      </c>
      <c r="E710">
        <v>625892</v>
      </c>
      <c r="F710" s="3" t="s">
        <v>434</v>
      </c>
      <c r="G710">
        <f>_xlfn.DAYS("2025-01-01", Table1[[#This Row],[date]])</f>
        <v>587</v>
      </c>
    </row>
    <row r="711" spans="1:7" x14ac:dyDescent="0.35">
      <c r="A711">
        <v>73</v>
      </c>
      <c r="B711">
        <v>296</v>
      </c>
      <c r="C711">
        <v>39</v>
      </c>
      <c r="D711">
        <v>3</v>
      </c>
      <c r="E711">
        <v>160242</v>
      </c>
      <c r="F711" s="3" t="s">
        <v>383</v>
      </c>
      <c r="G711">
        <f>_xlfn.DAYS("2025-01-01", Table1[[#This Row],[date]])</f>
        <v>976</v>
      </c>
    </row>
    <row r="712" spans="1:7" x14ac:dyDescent="0.35">
      <c r="A712">
        <v>51</v>
      </c>
      <c r="B712">
        <v>297</v>
      </c>
      <c r="C712">
        <v>5</v>
      </c>
      <c r="D712">
        <v>1</v>
      </c>
      <c r="E712">
        <v>137033</v>
      </c>
      <c r="F712" s="3" t="s">
        <v>933</v>
      </c>
      <c r="G712">
        <f>_xlfn.DAYS("2025-01-01", Table1[[#This Row],[date]])</f>
        <v>594</v>
      </c>
    </row>
    <row r="713" spans="1:7" x14ac:dyDescent="0.35">
      <c r="A713">
        <v>356</v>
      </c>
      <c r="B713">
        <v>298</v>
      </c>
      <c r="C713">
        <v>7</v>
      </c>
      <c r="D713">
        <v>5</v>
      </c>
      <c r="E713">
        <v>550030</v>
      </c>
      <c r="F713" s="3" t="s">
        <v>1550</v>
      </c>
      <c r="G713">
        <f>_xlfn.DAYS("2025-01-01", Table1[[#This Row],[date]])</f>
        <v>1188</v>
      </c>
    </row>
    <row r="714" spans="1:7" x14ac:dyDescent="0.35">
      <c r="A714">
        <v>478</v>
      </c>
      <c r="B714">
        <v>299</v>
      </c>
      <c r="C714">
        <v>7</v>
      </c>
      <c r="D714">
        <v>1</v>
      </c>
      <c r="E714">
        <v>110006</v>
      </c>
      <c r="F714" s="3" t="s">
        <v>252</v>
      </c>
      <c r="G714">
        <f>_xlfn.DAYS("2025-01-01", Table1[[#This Row],[date]])</f>
        <v>309</v>
      </c>
    </row>
    <row r="715" spans="1:7" x14ac:dyDescent="0.35">
      <c r="A715">
        <v>658</v>
      </c>
      <c r="B715">
        <v>299</v>
      </c>
      <c r="C715">
        <v>37</v>
      </c>
      <c r="D715">
        <v>4</v>
      </c>
      <c r="E715">
        <v>542960</v>
      </c>
      <c r="F715" s="3" t="s">
        <v>1651</v>
      </c>
      <c r="G715">
        <f>_xlfn.DAYS("2025-01-01", Table1[[#This Row],[date]])</f>
        <v>368</v>
      </c>
    </row>
    <row r="716" spans="1:7" x14ac:dyDescent="0.35">
      <c r="A716">
        <v>186</v>
      </c>
      <c r="B716">
        <v>299</v>
      </c>
      <c r="C716">
        <v>26</v>
      </c>
      <c r="D716">
        <v>5</v>
      </c>
      <c r="E716">
        <v>693620</v>
      </c>
      <c r="F716" s="3" t="s">
        <v>1458</v>
      </c>
      <c r="G716">
        <f>_xlfn.DAYS("2025-01-01", Table1[[#This Row],[date]])</f>
        <v>424</v>
      </c>
    </row>
    <row r="717" spans="1:7" x14ac:dyDescent="0.35">
      <c r="A717">
        <v>1073</v>
      </c>
      <c r="B717">
        <v>299</v>
      </c>
      <c r="C717">
        <v>43</v>
      </c>
      <c r="D717">
        <v>5</v>
      </c>
      <c r="E717">
        <v>486065</v>
      </c>
      <c r="F717" s="3" t="s">
        <v>1547</v>
      </c>
      <c r="G717">
        <f>_xlfn.DAYS("2025-01-01", Table1[[#This Row],[date]])</f>
        <v>1372</v>
      </c>
    </row>
    <row r="718" spans="1:7" x14ac:dyDescent="0.35">
      <c r="A718">
        <v>29</v>
      </c>
      <c r="B718">
        <v>299</v>
      </c>
      <c r="C718">
        <v>47</v>
      </c>
      <c r="D718">
        <v>5</v>
      </c>
      <c r="E718">
        <v>406005</v>
      </c>
      <c r="F718" s="3" t="s">
        <v>305</v>
      </c>
      <c r="G718">
        <f>_xlfn.DAYS("2025-01-01", Table1[[#This Row],[date]])</f>
        <v>1438</v>
      </c>
    </row>
    <row r="719" spans="1:7" x14ac:dyDescent="0.35">
      <c r="A719">
        <v>517</v>
      </c>
      <c r="B719">
        <v>300</v>
      </c>
      <c r="C719">
        <v>7</v>
      </c>
      <c r="D719">
        <v>1</v>
      </c>
      <c r="E719">
        <v>110006</v>
      </c>
      <c r="F719" s="3" t="s">
        <v>1638</v>
      </c>
      <c r="G719">
        <f>_xlfn.DAYS("2025-01-01", Table1[[#This Row],[date]])</f>
        <v>414</v>
      </c>
    </row>
    <row r="720" spans="1:7" x14ac:dyDescent="0.35">
      <c r="A720">
        <v>680</v>
      </c>
      <c r="B720">
        <v>300</v>
      </c>
      <c r="C720">
        <v>17</v>
      </c>
      <c r="D720">
        <v>1</v>
      </c>
      <c r="E720">
        <v>58693</v>
      </c>
      <c r="F720" s="3" t="s">
        <v>626</v>
      </c>
      <c r="G720">
        <f>_xlfn.DAYS("2025-01-01", Table1[[#This Row],[date]])</f>
        <v>785</v>
      </c>
    </row>
    <row r="721" spans="1:7" x14ac:dyDescent="0.35">
      <c r="A721">
        <v>538</v>
      </c>
      <c r="B721">
        <v>300</v>
      </c>
      <c r="C721">
        <v>19</v>
      </c>
      <c r="D721">
        <v>4</v>
      </c>
      <c r="E721">
        <v>449632</v>
      </c>
      <c r="F721" s="3" t="s">
        <v>191</v>
      </c>
      <c r="G721">
        <f>_xlfn.DAYS("2025-01-01", Table1[[#This Row],[date]])</f>
        <v>1220</v>
      </c>
    </row>
    <row r="722" spans="1:7" x14ac:dyDescent="0.35">
      <c r="A722">
        <v>1</v>
      </c>
      <c r="B722">
        <v>301</v>
      </c>
      <c r="C722">
        <v>16</v>
      </c>
      <c r="D722">
        <v>2</v>
      </c>
      <c r="E722">
        <v>89904</v>
      </c>
      <c r="F722" s="3" t="s">
        <v>68</v>
      </c>
      <c r="G722">
        <f>_xlfn.DAYS("2025-01-01", Table1[[#This Row],[date]])</f>
        <v>1358</v>
      </c>
    </row>
    <row r="723" spans="1:7" x14ac:dyDescent="0.35">
      <c r="A723">
        <v>640</v>
      </c>
      <c r="B723">
        <v>302</v>
      </c>
      <c r="C723">
        <v>33</v>
      </c>
      <c r="D723">
        <v>2</v>
      </c>
      <c r="E723">
        <v>285412</v>
      </c>
      <c r="F723" s="3" t="s">
        <v>440</v>
      </c>
      <c r="G723">
        <f>_xlfn.DAYS("2025-01-01", Table1[[#This Row],[date]])</f>
        <v>440</v>
      </c>
    </row>
    <row r="724" spans="1:7" x14ac:dyDescent="0.35">
      <c r="A724">
        <v>1153</v>
      </c>
      <c r="B724">
        <v>302</v>
      </c>
      <c r="C724">
        <v>43</v>
      </c>
      <c r="D724">
        <v>4</v>
      </c>
      <c r="E724">
        <v>388852</v>
      </c>
      <c r="F724" s="3" t="s">
        <v>1907</v>
      </c>
      <c r="G724">
        <f>_xlfn.DAYS("2025-01-01", Table1[[#This Row],[date]])</f>
        <v>532</v>
      </c>
    </row>
    <row r="725" spans="1:7" x14ac:dyDescent="0.35">
      <c r="A725">
        <v>294</v>
      </c>
      <c r="B725">
        <v>302</v>
      </c>
      <c r="C725">
        <v>47</v>
      </c>
      <c r="D725">
        <v>4</v>
      </c>
      <c r="E725">
        <v>324804</v>
      </c>
      <c r="F725" s="3" t="s">
        <v>1519</v>
      </c>
      <c r="G725">
        <f>_xlfn.DAYS("2025-01-01", Table1[[#This Row],[date]])</f>
        <v>742</v>
      </c>
    </row>
    <row r="726" spans="1:7" x14ac:dyDescent="0.35">
      <c r="A726">
        <v>924</v>
      </c>
      <c r="B726">
        <v>303</v>
      </c>
      <c r="C726">
        <v>39</v>
      </c>
      <c r="D726">
        <v>4</v>
      </c>
      <c r="E726">
        <v>213656</v>
      </c>
      <c r="F726" s="3" t="s">
        <v>1808</v>
      </c>
      <c r="G726">
        <f>_xlfn.DAYS("2025-01-01", Table1[[#This Row],[date]])</f>
        <v>169</v>
      </c>
    </row>
    <row r="727" spans="1:7" x14ac:dyDescent="0.35">
      <c r="A727">
        <v>223</v>
      </c>
      <c r="B727">
        <v>303</v>
      </c>
      <c r="C727">
        <v>6</v>
      </c>
      <c r="D727">
        <v>2</v>
      </c>
      <c r="E727">
        <v>327070</v>
      </c>
      <c r="F727" s="3" t="s">
        <v>1477</v>
      </c>
      <c r="G727">
        <f>_xlfn.DAYS("2025-01-01", Table1[[#This Row],[date]])</f>
        <v>820</v>
      </c>
    </row>
    <row r="728" spans="1:7" x14ac:dyDescent="0.35">
      <c r="A728">
        <v>569</v>
      </c>
      <c r="B728">
        <v>305</v>
      </c>
      <c r="C728">
        <v>4</v>
      </c>
      <c r="D728">
        <v>1</v>
      </c>
      <c r="E728">
        <v>38082</v>
      </c>
      <c r="F728" s="3" t="s">
        <v>1489</v>
      </c>
      <c r="G728">
        <f>_xlfn.DAYS("2025-01-01", Table1[[#This Row],[date]])</f>
        <v>123</v>
      </c>
    </row>
    <row r="729" spans="1:7" x14ac:dyDescent="0.35">
      <c r="A729">
        <v>172</v>
      </c>
      <c r="B729">
        <v>305</v>
      </c>
      <c r="C729">
        <v>9</v>
      </c>
      <c r="D729">
        <v>3</v>
      </c>
      <c r="E729">
        <v>121677</v>
      </c>
      <c r="F729" s="3" t="s">
        <v>1146</v>
      </c>
      <c r="G729">
        <f>_xlfn.DAYS("2025-01-01", Table1[[#This Row],[date]])</f>
        <v>805</v>
      </c>
    </row>
    <row r="730" spans="1:7" x14ac:dyDescent="0.35">
      <c r="A730">
        <v>519</v>
      </c>
      <c r="B730">
        <v>305</v>
      </c>
      <c r="C730">
        <v>39</v>
      </c>
      <c r="D730">
        <v>3</v>
      </c>
      <c r="E730">
        <v>160242</v>
      </c>
      <c r="F730" s="3" t="s">
        <v>1639</v>
      </c>
      <c r="G730">
        <f>_xlfn.DAYS("2025-01-01", Table1[[#This Row],[date]])</f>
        <v>850</v>
      </c>
    </row>
    <row r="731" spans="1:7" x14ac:dyDescent="0.35">
      <c r="A731">
        <v>1036</v>
      </c>
      <c r="B731">
        <v>305</v>
      </c>
      <c r="C731">
        <v>42</v>
      </c>
      <c r="D731">
        <v>3</v>
      </c>
      <c r="E731">
        <v>428880</v>
      </c>
      <c r="F731" s="3" t="s">
        <v>1337</v>
      </c>
      <c r="G731">
        <f>_xlfn.DAYS("2025-01-01", Table1[[#This Row],[date]])</f>
        <v>1385</v>
      </c>
    </row>
    <row r="732" spans="1:7" x14ac:dyDescent="0.35">
      <c r="A732">
        <v>159</v>
      </c>
      <c r="B732">
        <v>306</v>
      </c>
      <c r="C732">
        <v>39</v>
      </c>
      <c r="D732">
        <v>3</v>
      </c>
      <c r="E732">
        <v>160242</v>
      </c>
      <c r="F732" s="3" t="s">
        <v>1438</v>
      </c>
      <c r="G732">
        <f>_xlfn.DAYS("2025-01-01", Table1[[#This Row],[date]])</f>
        <v>673</v>
      </c>
    </row>
    <row r="733" spans="1:7" x14ac:dyDescent="0.35">
      <c r="A733">
        <v>252</v>
      </c>
      <c r="B733">
        <v>306</v>
      </c>
      <c r="C733">
        <v>35</v>
      </c>
      <c r="D733">
        <v>2</v>
      </c>
      <c r="E733">
        <v>112478</v>
      </c>
      <c r="F733" s="3" t="s">
        <v>1493</v>
      </c>
      <c r="G733">
        <f>_xlfn.DAYS("2025-01-01", Table1[[#This Row],[date]])</f>
        <v>799</v>
      </c>
    </row>
    <row r="734" spans="1:7" x14ac:dyDescent="0.35">
      <c r="A734">
        <v>794</v>
      </c>
      <c r="B734">
        <v>306</v>
      </c>
      <c r="C734">
        <v>38</v>
      </c>
      <c r="D734">
        <v>1</v>
      </c>
      <c r="E734">
        <v>121305</v>
      </c>
      <c r="F734" s="3" t="s">
        <v>1419</v>
      </c>
      <c r="G734">
        <f>_xlfn.DAYS("2025-01-01", Table1[[#This Row],[date]])</f>
        <v>991</v>
      </c>
    </row>
    <row r="735" spans="1:7" x14ac:dyDescent="0.35">
      <c r="A735">
        <v>808</v>
      </c>
      <c r="B735">
        <v>307</v>
      </c>
      <c r="C735">
        <v>35</v>
      </c>
      <c r="D735">
        <v>4</v>
      </c>
      <c r="E735">
        <v>224956</v>
      </c>
      <c r="F735" s="3" t="s">
        <v>1400</v>
      </c>
      <c r="G735">
        <f>_xlfn.DAYS("2025-01-01", Table1[[#This Row],[date]])</f>
        <v>934</v>
      </c>
    </row>
    <row r="736" spans="1:7" x14ac:dyDescent="0.35">
      <c r="A736">
        <v>1155</v>
      </c>
      <c r="B736">
        <v>308</v>
      </c>
      <c r="C736">
        <v>1</v>
      </c>
      <c r="D736">
        <v>2</v>
      </c>
      <c r="E736">
        <v>64088</v>
      </c>
      <c r="F736" s="3" t="s">
        <v>1501</v>
      </c>
      <c r="G736">
        <f>_xlfn.DAYS("2025-01-01", Table1[[#This Row],[date]])</f>
        <v>341</v>
      </c>
    </row>
    <row r="737" spans="1:7" x14ac:dyDescent="0.35">
      <c r="A737">
        <v>799</v>
      </c>
      <c r="B737">
        <v>308</v>
      </c>
      <c r="C737">
        <v>3</v>
      </c>
      <c r="D737">
        <v>5</v>
      </c>
      <c r="E737">
        <v>443935</v>
      </c>
      <c r="F737" s="3" t="s">
        <v>1767</v>
      </c>
      <c r="G737">
        <f>_xlfn.DAYS("2025-01-01", Table1[[#This Row],[date]])</f>
        <v>431</v>
      </c>
    </row>
    <row r="738" spans="1:7" x14ac:dyDescent="0.35">
      <c r="A738">
        <v>173</v>
      </c>
      <c r="B738">
        <v>309</v>
      </c>
      <c r="C738">
        <v>45</v>
      </c>
      <c r="D738">
        <v>2</v>
      </c>
      <c r="E738">
        <v>171200</v>
      </c>
      <c r="F738" s="3" t="s">
        <v>1449</v>
      </c>
      <c r="G738">
        <f>_xlfn.DAYS("2025-01-01", Table1[[#This Row],[date]])</f>
        <v>480</v>
      </c>
    </row>
    <row r="739" spans="1:7" x14ac:dyDescent="0.35">
      <c r="A739">
        <v>650</v>
      </c>
      <c r="B739">
        <v>309</v>
      </c>
      <c r="C739">
        <v>45</v>
      </c>
      <c r="D739">
        <v>5</v>
      </c>
      <c r="E739">
        <v>428000</v>
      </c>
      <c r="F739" s="3" t="s">
        <v>1513</v>
      </c>
      <c r="G739">
        <f>_xlfn.DAYS("2025-01-01", Table1[[#This Row],[date]])</f>
        <v>849</v>
      </c>
    </row>
    <row r="740" spans="1:7" x14ac:dyDescent="0.35">
      <c r="A740">
        <v>424</v>
      </c>
      <c r="B740">
        <v>309</v>
      </c>
      <c r="C740">
        <v>21</v>
      </c>
      <c r="D740">
        <v>5</v>
      </c>
      <c r="E740">
        <v>572815</v>
      </c>
      <c r="F740" s="3" t="s">
        <v>1380</v>
      </c>
      <c r="G740">
        <f>_xlfn.DAYS("2025-01-01", Table1[[#This Row],[date]])</f>
        <v>1009</v>
      </c>
    </row>
    <row r="741" spans="1:7" x14ac:dyDescent="0.35">
      <c r="A741">
        <v>908</v>
      </c>
      <c r="B741">
        <v>310</v>
      </c>
      <c r="C741">
        <v>42</v>
      </c>
      <c r="D741">
        <v>4</v>
      </c>
      <c r="E741">
        <v>571840</v>
      </c>
      <c r="F741" s="3" t="s">
        <v>367</v>
      </c>
      <c r="G741">
        <f>_xlfn.DAYS("2025-01-01", Table1[[#This Row],[date]])</f>
        <v>906</v>
      </c>
    </row>
    <row r="742" spans="1:7" x14ac:dyDescent="0.35">
      <c r="A742">
        <v>300</v>
      </c>
      <c r="B742">
        <v>311</v>
      </c>
      <c r="C742">
        <v>33</v>
      </c>
      <c r="D742">
        <v>2</v>
      </c>
      <c r="E742">
        <v>285412</v>
      </c>
      <c r="F742" s="3" t="s">
        <v>1521</v>
      </c>
      <c r="G742">
        <f>_xlfn.DAYS("2025-01-01", Table1[[#This Row],[date]])</f>
        <v>659</v>
      </c>
    </row>
    <row r="743" spans="1:7" x14ac:dyDescent="0.35">
      <c r="A743">
        <v>1175</v>
      </c>
      <c r="B743">
        <v>312</v>
      </c>
      <c r="C743">
        <v>21</v>
      </c>
      <c r="D743">
        <v>3</v>
      </c>
      <c r="E743">
        <v>343689</v>
      </c>
      <c r="F743" s="3" t="s">
        <v>1354</v>
      </c>
      <c r="G743">
        <f>_xlfn.DAYS("2025-01-01", Table1[[#This Row],[date]])</f>
        <v>385</v>
      </c>
    </row>
    <row r="744" spans="1:7" x14ac:dyDescent="0.35">
      <c r="A744">
        <v>513</v>
      </c>
      <c r="B744">
        <v>312</v>
      </c>
      <c r="C744">
        <v>20</v>
      </c>
      <c r="D744">
        <v>3</v>
      </c>
      <c r="E744">
        <v>444360</v>
      </c>
      <c r="F744" s="3" t="s">
        <v>933</v>
      </c>
      <c r="G744">
        <f>_xlfn.DAYS("2025-01-01", Table1[[#This Row],[date]])</f>
        <v>594</v>
      </c>
    </row>
    <row r="745" spans="1:7" x14ac:dyDescent="0.35">
      <c r="A745">
        <v>1152</v>
      </c>
      <c r="B745">
        <v>312</v>
      </c>
      <c r="C745">
        <v>32</v>
      </c>
      <c r="D745">
        <v>2</v>
      </c>
      <c r="E745">
        <v>288154</v>
      </c>
      <c r="F745" s="3" t="s">
        <v>215</v>
      </c>
      <c r="G745">
        <f>_xlfn.DAYS("2025-01-01", Table1[[#This Row],[date]])</f>
        <v>1017</v>
      </c>
    </row>
    <row r="746" spans="1:7" x14ac:dyDescent="0.35">
      <c r="A746">
        <v>482</v>
      </c>
      <c r="B746">
        <v>312</v>
      </c>
      <c r="C746">
        <v>31</v>
      </c>
      <c r="D746">
        <v>1</v>
      </c>
      <c r="E746">
        <v>82453</v>
      </c>
      <c r="F746" s="3" t="s">
        <v>1618</v>
      </c>
      <c r="G746">
        <f>_xlfn.DAYS("2025-01-01", Table1[[#This Row],[date]])</f>
        <v>1109</v>
      </c>
    </row>
    <row r="747" spans="1:7" x14ac:dyDescent="0.35">
      <c r="A747">
        <v>484</v>
      </c>
      <c r="B747">
        <v>312</v>
      </c>
      <c r="C747">
        <v>44</v>
      </c>
      <c r="D747">
        <v>4</v>
      </c>
      <c r="E747">
        <v>552392</v>
      </c>
      <c r="F747" s="3" t="s">
        <v>1620</v>
      </c>
      <c r="G747">
        <f>_xlfn.DAYS("2025-01-01", Table1[[#This Row],[date]])</f>
        <v>1382</v>
      </c>
    </row>
    <row r="748" spans="1:7" x14ac:dyDescent="0.35">
      <c r="A748">
        <v>602</v>
      </c>
      <c r="B748">
        <v>313</v>
      </c>
      <c r="C748">
        <v>25</v>
      </c>
      <c r="D748">
        <v>3</v>
      </c>
      <c r="E748">
        <v>284370</v>
      </c>
      <c r="F748" s="3" t="s">
        <v>1674</v>
      </c>
      <c r="G748">
        <f>_xlfn.DAYS("2025-01-01", Table1[[#This Row],[date]])</f>
        <v>209</v>
      </c>
    </row>
    <row r="749" spans="1:7" x14ac:dyDescent="0.35">
      <c r="A749">
        <v>220</v>
      </c>
      <c r="B749">
        <v>313</v>
      </c>
      <c r="C749">
        <v>26</v>
      </c>
      <c r="D749">
        <v>5</v>
      </c>
      <c r="E749">
        <v>693620</v>
      </c>
      <c r="F749" s="3" t="s">
        <v>1452</v>
      </c>
      <c r="G749">
        <f>_xlfn.DAYS("2025-01-01", Table1[[#This Row],[date]])</f>
        <v>1228</v>
      </c>
    </row>
    <row r="750" spans="1:7" x14ac:dyDescent="0.35">
      <c r="A750">
        <v>992</v>
      </c>
      <c r="B750">
        <v>314</v>
      </c>
      <c r="C750">
        <v>19</v>
      </c>
      <c r="D750">
        <v>3</v>
      </c>
      <c r="E750">
        <v>337224</v>
      </c>
      <c r="F750" s="3" t="s">
        <v>1841</v>
      </c>
      <c r="G750">
        <f>_xlfn.DAYS("2025-01-01", Table1[[#This Row],[date]])</f>
        <v>622</v>
      </c>
    </row>
    <row r="751" spans="1:7" x14ac:dyDescent="0.35">
      <c r="A751">
        <v>880</v>
      </c>
      <c r="B751">
        <v>314</v>
      </c>
      <c r="C751">
        <v>22</v>
      </c>
      <c r="D751">
        <v>3</v>
      </c>
      <c r="E751">
        <v>197880</v>
      </c>
      <c r="F751" s="3" t="s">
        <v>995</v>
      </c>
      <c r="G751">
        <f>_xlfn.DAYS("2025-01-01", Table1[[#This Row],[date]])</f>
        <v>1085</v>
      </c>
    </row>
    <row r="752" spans="1:7" x14ac:dyDescent="0.35">
      <c r="A752">
        <v>905</v>
      </c>
      <c r="B752">
        <v>314</v>
      </c>
      <c r="C752">
        <v>37</v>
      </c>
      <c r="D752">
        <v>4</v>
      </c>
      <c r="E752">
        <v>542960</v>
      </c>
      <c r="F752" s="3" t="s">
        <v>579</v>
      </c>
      <c r="G752">
        <f>_xlfn.DAYS("2025-01-01", Table1[[#This Row],[date]])</f>
        <v>1315</v>
      </c>
    </row>
    <row r="753" spans="1:7" x14ac:dyDescent="0.35">
      <c r="A753">
        <v>1177</v>
      </c>
      <c r="B753">
        <v>315</v>
      </c>
      <c r="C753">
        <v>37</v>
      </c>
      <c r="D753">
        <v>4</v>
      </c>
      <c r="E753">
        <v>542960</v>
      </c>
      <c r="F753" s="3" t="s">
        <v>1912</v>
      </c>
      <c r="G753">
        <f>_xlfn.DAYS("2025-01-01", Table1[[#This Row],[date]])</f>
        <v>397</v>
      </c>
    </row>
    <row r="754" spans="1:7" x14ac:dyDescent="0.35">
      <c r="A754">
        <v>442</v>
      </c>
      <c r="B754">
        <v>315</v>
      </c>
      <c r="C754">
        <v>31</v>
      </c>
      <c r="D754">
        <v>1</v>
      </c>
      <c r="E754">
        <v>82453</v>
      </c>
      <c r="F754" s="3" t="s">
        <v>1591</v>
      </c>
      <c r="G754">
        <f>_xlfn.DAYS("2025-01-01", Table1[[#This Row],[date]])</f>
        <v>578</v>
      </c>
    </row>
    <row r="755" spans="1:7" x14ac:dyDescent="0.35">
      <c r="A755">
        <v>830</v>
      </c>
      <c r="B755">
        <v>315</v>
      </c>
      <c r="C755">
        <v>42</v>
      </c>
      <c r="D755">
        <v>5</v>
      </c>
      <c r="E755">
        <v>714800</v>
      </c>
      <c r="F755" s="3" t="s">
        <v>1781</v>
      </c>
      <c r="G755">
        <f>_xlfn.DAYS("2025-01-01", Table1[[#This Row],[date]])</f>
        <v>875</v>
      </c>
    </row>
    <row r="756" spans="1:7" x14ac:dyDescent="0.35">
      <c r="A756">
        <v>386</v>
      </c>
      <c r="B756">
        <v>315</v>
      </c>
      <c r="C756">
        <v>40</v>
      </c>
      <c r="D756">
        <v>5</v>
      </c>
      <c r="E756">
        <v>129760</v>
      </c>
      <c r="F756" s="3" t="s">
        <v>1399</v>
      </c>
      <c r="G756">
        <f>_xlfn.DAYS("2025-01-01", Table1[[#This Row],[date]])</f>
        <v>958</v>
      </c>
    </row>
    <row r="757" spans="1:7" x14ac:dyDescent="0.35">
      <c r="A757">
        <v>738</v>
      </c>
      <c r="B757">
        <v>316</v>
      </c>
      <c r="C757">
        <v>43</v>
      </c>
      <c r="D757">
        <v>3</v>
      </c>
      <c r="E757">
        <v>291639</v>
      </c>
      <c r="F757" s="3" t="s">
        <v>544</v>
      </c>
      <c r="G757">
        <f>_xlfn.DAYS("2025-01-01", Table1[[#This Row],[date]])</f>
        <v>265</v>
      </c>
    </row>
    <row r="758" spans="1:7" x14ac:dyDescent="0.35">
      <c r="A758">
        <v>292</v>
      </c>
      <c r="B758">
        <v>316</v>
      </c>
      <c r="C758">
        <v>44</v>
      </c>
      <c r="D758">
        <v>4</v>
      </c>
      <c r="E758">
        <v>552392</v>
      </c>
      <c r="F758" s="3" t="s">
        <v>215</v>
      </c>
      <c r="G758">
        <f>_xlfn.DAYS("2025-01-01", Table1[[#This Row],[date]])</f>
        <v>1017</v>
      </c>
    </row>
    <row r="759" spans="1:7" x14ac:dyDescent="0.35">
      <c r="A759">
        <v>168</v>
      </c>
      <c r="B759">
        <v>316</v>
      </c>
      <c r="C759">
        <v>13</v>
      </c>
      <c r="D759">
        <v>4</v>
      </c>
      <c r="E759">
        <v>289580</v>
      </c>
      <c r="F759" s="3" t="s">
        <v>1445</v>
      </c>
      <c r="G759">
        <f>_xlfn.DAYS("2025-01-01", Table1[[#This Row],[date]])</f>
        <v>1242</v>
      </c>
    </row>
    <row r="760" spans="1:7" x14ac:dyDescent="0.35">
      <c r="A760">
        <v>624</v>
      </c>
      <c r="B760">
        <v>317</v>
      </c>
      <c r="C760">
        <v>41</v>
      </c>
      <c r="D760">
        <v>3</v>
      </c>
      <c r="E760">
        <v>112698</v>
      </c>
      <c r="F760" s="3" t="s">
        <v>241</v>
      </c>
      <c r="G760">
        <f>_xlfn.DAYS("2025-01-01", Table1[[#This Row],[date]])</f>
        <v>420</v>
      </c>
    </row>
    <row r="761" spans="1:7" x14ac:dyDescent="0.35">
      <c r="A761">
        <v>116</v>
      </c>
      <c r="B761">
        <v>317</v>
      </c>
      <c r="C761">
        <v>41</v>
      </c>
      <c r="D761">
        <v>5</v>
      </c>
      <c r="E761">
        <v>187830</v>
      </c>
      <c r="F761" s="3" t="s">
        <v>1405</v>
      </c>
      <c r="G761">
        <f>_xlfn.DAYS("2025-01-01", Table1[[#This Row],[date]])</f>
        <v>472</v>
      </c>
    </row>
    <row r="762" spans="1:7" x14ac:dyDescent="0.35">
      <c r="A762">
        <v>672</v>
      </c>
      <c r="B762">
        <v>318</v>
      </c>
      <c r="C762">
        <v>29</v>
      </c>
      <c r="D762">
        <v>2</v>
      </c>
      <c r="E762">
        <v>217572</v>
      </c>
      <c r="F762" s="3" t="s">
        <v>1455</v>
      </c>
      <c r="G762">
        <f>_xlfn.DAYS("2025-01-01", Table1[[#This Row],[date]])</f>
        <v>164</v>
      </c>
    </row>
    <row r="763" spans="1:7" x14ac:dyDescent="0.35">
      <c r="A763">
        <v>123</v>
      </c>
      <c r="B763">
        <v>318</v>
      </c>
      <c r="C763">
        <v>34</v>
      </c>
      <c r="D763">
        <v>3</v>
      </c>
      <c r="E763">
        <v>259845</v>
      </c>
      <c r="F763" s="3" t="s">
        <v>1411</v>
      </c>
      <c r="G763">
        <f>_xlfn.DAYS("2025-01-01", Table1[[#This Row],[date]])</f>
        <v>736</v>
      </c>
    </row>
    <row r="764" spans="1:7" x14ac:dyDescent="0.35">
      <c r="A764">
        <v>540</v>
      </c>
      <c r="B764">
        <v>318</v>
      </c>
      <c r="C764">
        <v>5</v>
      </c>
      <c r="D764">
        <v>4</v>
      </c>
      <c r="E764">
        <v>548132</v>
      </c>
      <c r="F764" s="3" t="s">
        <v>1247</v>
      </c>
      <c r="G764">
        <f>_xlfn.DAYS("2025-01-01", Table1[[#This Row],[date]])</f>
        <v>1063</v>
      </c>
    </row>
    <row r="765" spans="1:7" x14ac:dyDescent="0.35">
      <c r="A765">
        <v>1150</v>
      </c>
      <c r="B765">
        <v>319</v>
      </c>
      <c r="C765">
        <v>17</v>
      </c>
      <c r="D765">
        <v>1</v>
      </c>
      <c r="E765">
        <v>58693</v>
      </c>
      <c r="F765" s="3" t="s">
        <v>1906</v>
      </c>
      <c r="G765">
        <f>_xlfn.DAYS("2025-01-01", Table1[[#This Row],[date]])</f>
        <v>522</v>
      </c>
    </row>
    <row r="766" spans="1:7" x14ac:dyDescent="0.35">
      <c r="A766">
        <v>999</v>
      </c>
      <c r="B766">
        <v>320</v>
      </c>
      <c r="C766">
        <v>45</v>
      </c>
      <c r="D766">
        <v>5</v>
      </c>
      <c r="E766">
        <v>428000</v>
      </c>
      <c r="F766" s="3" t="s">
        <v>1668</v>
      </c>
      <c r="G766">
        <f>_xlfn.DAYS("2025-01-01", Table1[[#This Row],[date]])</f>
        <v>937</v>
      </c>
    </row>
    <row r="767" spans="1:7" x14ac:dyDescent="0.35">
      <c r="A767">
        <v>1062</v>
      </c>
      <c r="B767">
        <v>320</v>
      </c>
      <c r="C767">
        <v>10</v>
      </c>
      <c r="D767">
        <v>4</v>
      </c>
      <c r="E767">
        <v>99660</v>
      </c>
      <c r="F767" s="3" t="s">
        <v>1869</v>
      </c>
      <c r="G767">
        <f>_xlfn.DAYS("2025-01-01", Table1[[#This Row],[date]])</f>
        <v>1370</v>
      </c>
    </row>
    <row r="768" spans="1:7" x14ac:dyDescent="0.35">
      <c r="A768">
        <v>703</v>
      </c>
      <c r="B768">
        <v>321</v>
      </c>
      <c r="C768">
        <v>5</v>
      </c>
      <c r="D768">
        <v>2</v>
      </c>
      <c r="E768">
        <v>274066</v>
      </c>
      <c r="F768" s="3" t="s">
        <v>461</v>
      </c>
      <c r="G768">
        <f>_xlfn.DAYS("2025-01-01", Table1[[#This Row],[date]])</f>
        <v>172</v>
      </c>
    </row>
    <row r="769" spans="1:7" x14ac:dyDescent="0.35">
      <c r="A769">
        <v>1011</v>
      </c>
      <c r="B769">
        <v>321</v>
      </c>
      <c r="C769">
        <v>12</v>
      </c>
      <c r="D769">
        <v>5</v>
      </c>
      <c r="E769">
        <v>293635</v>
      </c>
      <c r="F769" s="3" t="s">
        <v>1847</v>
      </c>
      <c r="G769">
        <f>_xlfn.DAYS("2025-01-01", Table1[[#This Row],[date]])</f>
        <v>318</v>
      </c>
    </row>
    <row r="770" spans="1:7" x14ac:dyDescent="0.35">
      <c r="A770">
        <v>919</v>
      </c>
      <c r="B770">
        <v>321</v>
      </c>
      <c r="C770">
        <v>9</v>
      </c>
      <c r="D770">
        <v>2</v>
      </c>
      <c r="E770">
        <v>81118</v>
      </c>
      <c r="F770" s="3" t="s">
        <v>1814</v>
      </c>
      <c r="G770">
        <f>_xlfn.DAYS("2025-01-01", Table1[[#This Row],[date]])</f>
        <v>383</v>
      </c>
    </row>
    <row r="771" spans="1:7" x14ac:dyDescent="0.35">
      <c r="A771">
        <v>1087</v>
      </c>
      <c r="B771">
        <v>321</v>
      </c>
      <c r="C771">
        <v>20</v>
      </c>
      <c r="D771">
        <v>2</v>
      </c>
      <c r="E771">
        <v>296240</v>
      </c>
      <c r="F771" s="3" t="s">
        <v>1879</v>
      </c>
      <c r="G771">
        <f>_xlfn.DAYS("2025-01-01", Table1[[#This Row],[date]])</f>
        <v>435</v>
      </c>
    </row>
    <row r="772" spans="1:7" x14ac:dyDescent="0.35">
      <c r="A772">
        <v>291</v>
      </c>
      <c r="B772">
        <v>322</v>
      </c>
      <c r="C772">
        <v>48</v>
      </c>
      <c r="D772">
        <v>2</v>
      </c>
      <c r="E772">
        <v>108614</v>
      </c>
      <c r="F772" s="3" t="s">
        <v>1518</v>
      </c>
      <c r="G772">
        <f>_xlfn.DAYS("2025-01-01", Table1[[#This Row],[date]])</f>
        <v>618</v>
      </c>
    </row>
    <row r="773" spans="1:7" x14ac:dyDescent="0.35">
      <c r="A773">
        <v>962</v>
      </c>
      <c r="B773">
        <v>323</v>
      </c>
      <c r="C773">
        <v>47</v>
      </c>
      <c r="D773">
        <v>1</v>
      </c>
      <c r="E773">
        <v>81201</v>
      </c>
      <c r="F773" s="3" t="s">
        <v>1829</v>
      </c>
      <c r="G773">
        <f>_xlfn.DAYS("2025-01-01", Table1[[#This Row],[date]])</f>
        <v>336</v>
      </c>
    </row>
    <row r="774" spans="1:7" x14ac:dyDescent="0.35">
      <c r="A774">
        <v>391</v>
      </c>
      <c r="B774">
        <v>323</v>
      </c>
      <c r="C774">
        <v>35</v>
      </c>
      <c r="D774">
        <v>1</v>
      </c>
      <c r="E774">
        <v>56239</v>
      </c>
      <c r="F774" s="3" t="s">
        <v>1569</v>
      </c>
      <c r="G774">
        <f>_xlfn.DAYS("2025-01-01", Table1[[#This Row],[date]])</f>
        <v>678</v>
      </c>
    </row>
    <row r="775" spans="1:7" x14ac:dyDescent="0.35">
      <c r="A775">
        <v>903</v>
      </c>
      <c r="B775">
        <v>324</v>
      </c>
      <c r="C775">
        <v>10</v>
      </c>
      <c r="D775">
        <v>2</v>
      </c>
      <c r="E775">
        <v>49830</v>
      </c>
      <c r="F775" s="3" t="s">
        <v>1660</v>
      </c>
      <c r="G775">
        <f>_xlfn.DAYS("2025-01-01", Table1[[#This Row],[date]])</f>
        <v>150</v>
      </c>
    </row>
    <row r="776" spans="1:7" x14ac:dyDescent="0.35">
      <c r="A776">
        <v>721</v>
      </c>
      <c r="B776">
        <v>325</v>
      </c>
      <c r="C776">
        <v>10</v>
      </c>
      <c r="D776">
        <v>3</v>
      </c>
      <c r="E776">
        <v>74745</v>
      </c>
      <c r="F776" s="3" t="s">
        <v>1731</v>
      </c>
      <c r="G776">
        <f>_xlfn.DAYS("2025-01-01", Table1[[#This Row],[date]])</f>
        <v>135</v>
      </c>
    </row>
    <row r="777" spans="1:7" x14ac:dyDescent="0.35">
      <c r="A777">
        <v>767</v>
      </c>
      <c r="B777">
        <v>325</v>
      </c>
      <c r="C777">
        <v>18</v>
      </c>
      <c r="D777">
        <v>3</v>
      </c>
      <c r="E777">
        <v>234696</v>
      </c>
      <c r="F777" s="3" t="s">
        <v>1750</v>
      </c>
      <c r="G777">
        <f>_xlfn.DAYS("2025-01-01", Table1[[#This Row],[date]])</f>
        <v>276</v>
      </c>
    </row>
    <row r="778" spans="1:7" x14ac:dyDescent="0.35">
      <c r="A778">
        <v>261</v>
      </c>
      <c r="B778">
        <v>325</v>
      </c>
      <c r="C778">
        <v>6</v>
      </c>
      <c r="D778">
        <v>4</v>
      </c>
      <c r="E778">
        <v>654140</v>
      </c>
      <c r="F778" s="3" t="s">
        <v>677</v>
      </c>
      <c r="G778">
        <f>_xlfn.DAYS("2025-01-01", Table1[[#This Row],[date]])</f>
        <v>406</v>
      </c>
    </row>
    <row r="779" spans="1:7" x14ac:dyDescent="0.35">
      <c r="A779">
        <v>547</v>
      </c>
      <c r="B779">
        <v>325</v>
      </c>
      <c r="C779">
        <v>4</v>
      </c>
      <c r="D779">
        <v>1</v>
      </c>
      <c r="E779">
        <v>38082</v>
      </c>
      <c r="F779" s="3" t="s">
        <v>1554</v>
      </c>
      <c r="G779">
        <f>_xlfn.DAYS("2025-01-01", Table1[[#This Row],[date]])</f>
        <v>536</v>
      </c>
    </row>
    <row r="780" spans="1:7" x14ac:dyDescent="0.35">
      <c r="A780">
        <v>854</v>
      </c>
      <c r="B780">
        <v>325</v>
      </c>
      <c r="C780">
        <v>15</v>
      </c>
      <c r="D780">
        <v>2</v>
      </c>
      <c r="E780">
        <v>315456</v>
      </c>
      <c r="F780" s="3" t="s">
        <v>471</v>
      </c>
      <c r="G780">
        <f>_xlfn.DAYS("2025-01-01", Table1[[#This Row],[date]])</f>
        <v>815</v>
      </c>
    </row>
    <row r="781" spans="1:7" x14ac:dyDescent="0.35">
      <c r="A781">
        <v>316</v>
      </c>
      <c r="B781">
        <v>325</v>
      </c>
      <c r="C781">
        <v>42</v>
      </c>
      <c r="D781">
        <v>1</v>
      </c>
      <c r="E781">
        <v>142960</v>
      </c>
      <c r="F781" s="3" t="s">
        <v>1528</v>
      </c>
      <c r="G781">
        <f>_xlfn.DAYS("2025-01-01", Table1[[#This Row],[date]])</f>
        <v>826</v>
      </c>
    </row>
    <row r="782" spans="1:7" x14ac:dyDescent="0.35">
      <c r="A782">
        <v>1041</v>
      </c>
      <c r="B782">
        <v>325</v>
      </c>
      <c r="C782">
        <v>41</v>
      </c>
      <c r="D782">
        <v>4</v>
      </c>
      <c r="E782">
        <v>150264</v>
      </c>
      <c r="F782" s="3" t="s">
        <v>1797</v>
      </c>
      <c r="G782">
        <f>_xlfn.DAYS("2025-01-01", Table1[[#This Row],[date]])</f>
        <v>1351</v>
      </c>
    </row>
    <row r="783" spans="1:7" x14ac:dyDescent="0.35">
      <c r="A783">
        <v>501</v>
      </c>
      <c r="B783">
        <v>326</v>
      </c>
      <c r="C783">
        <v>8</v>
      </c>
      <c r="D783">
        <v>1</v>
      </c>
      <c r="E783">
        <v>70024</v>
      </c>
      <c r="F783" s="3" t="s">
        <v>1630</v>
      </c>
      <c r="G783">
        <f>_xlfn.DAYS("2025-01-01", Table1[[#This Row],[date]])</f>
        <v>966</v>
      </c>
    </row>
    <row r="784" spans="1:7" x14ac:dyDescent="0.35">
      <c r="A784">
        <v>265</v>
      </c>
      <c r="B784">
        <v>326</v>
      </c>
      <c r="C784">
        <v>43</v>
      </c>
      <c r="D784">
        <v>3</v>
      </c>
      <c r="E784">
        <v>291639</v>
      </c>
      <c r="F784" s="3" t="s">
        <v>1062</v>
      </c>
      <c r="G784">
        <f>_xlfn.DAYS("2025-01-01", Table1[[#This Row],[date]])</f>
        <v>1332</v>
      </c>
    </row>
    <row r="785" spans="1:7" x14ac:dyDescent="0.35">
      <c r="A785">
        <v>357</v>
      </c>
      <c r="B785">
        <v>327</v>
      </c>
      <c r="C785">
        <v>26</v>
      </c>
      <c r="D785">
        <v>1</v>
      </c>
      <c r="E785">
        <v>138724</v>
      </c>
      <c r="F785" s="3" t="s">
        <v>1003</v>
      </c>
      <c r="G785">
        <f>_xlfn.DAYS("2025-01-01", Table1[[#This Row],[date]])</f>
        <v>249</v>
      </c>
    </row>
    <row r="786" spans="1:7" x14ac:dyDescent="0.35">
      <c r="A786">
        <v>964</v>
      </c>
      <c r="B786">
        <v>327</v>
      </c>
      <c r="C786">
        <v>20</v>
      </c>
      <c r="D786">
        <v>2</v>
      </c>
      <c r="E786">
        <v>296240</v>
      </c>
      <c r="F786" s="3" t="s">
        <v>1830</v>
      </c>
      <c r="G786">
        <f>_xlfn.DAYS("2025-01-01", Table1[[#This Row],[date]])</f>
        <v>723</v>
      </c>
    </row>
    <row r="787" spans="1:7" x14ac:dyDescent="0.35">
      <c r="A787">
        <v>189</v>
      </c>
      <c r="B787">
        <v>327</v>
      </c>
      <c r="C787">
        <v>6</v>
      </c>
      <c r="D787">
        <v>1</v>
      </c>
      <c r="E787">
        <v>163535</v>
      </c>
      <c r="F787" s="3" t="s">
        <v>1460</v>
      </c>
      <c r="G787">
        <f>_xlfn.DAYS("2025-01-01", Table1[[#This Row],[date]])</f>
        <v>953</v>
      </c>
    </row>
    <row r="788" spans="1:7" x14ac:dyDescent="0.35">
      <c r="A788">
        <v>312</v>
      </c>
      <c r="B788">
        <v>328</v>
      </c>
      <c r="C788">
        <v>35</v>
      </c>
      <c r="D788">
        <v>5</v>
      </c>
      <c r="E788">
        <v>281195</v>
      </c>
      <c r="F788" s="3" t="s">
        <v>1525</v>
      </c>
      <c r="G788">
        <f>_xlfn.DAYS("2025-01-01", Table1[[#This Row],[date]])</f>
        <v>200</v>
      </c>
    </row>
    <row r="789" spans="1:7" x14ac:dyDescent="0.35">
      <c r="A789">
        <v>34</v>
      </c>
      <c r="B789">
        <v>328</v>
      </c>
      <c r="C789">
        <v>19</v>
      </c>
      <c r="D789">
        <v>3</v>
      </c>
      <c r="E789">
        <v>337224</v>
      </c>
      <c r="F789" s="3" t="s">
        <v>1350</v>
      </c>
      <c r="G789">
        <f>_xlfn.DAYS("2025-01-01", Table1[[#This Row],[date]])</f>
        <v>203</v>
      </c>
    </row>
    <row r="790" spans="1:7" x14ac:dyDescent="0.35">
      <c r="A790">
        <v>425</v>
      </c>
      <c r="B790">
        <v>328</v>
      </c>
      <c r="C790">
        <v>37</v>
      </c>
      <c r="D790">
        <v>1</v>
      </c>
      <c r="E790">
        <v>135740</v>
      </c>
      <c r="F790" s="3" t="s">
        <v>1534</v>
      </c>
      <c r="G790">
        <f>_xlfn.DAYS("2025-01-01", Table1[[#This Row],[date]])</f>
        <v>445</v>
      </c>
    </row>
    <row r="791" spans="1:7" x14ac:dyDescent="0.35">
      <c r="A791">
        <v>211</v>
      </c>
      <c r="B791">
        <v>328</v>
      </c>
      <c r="C791">
        <v>43</v>
      </c>
      <c r="D791">
        <v>4</v>
      </c>
      <c r="E791">
        <v>388852</v>
      </c>
      <c r="F791" s="3" t="s">
        <v>1446</v>
      </c>
      <c r="G791">
        <f>_xlfn.DAYS("2025-01-01", Table1[[#This Row],[date]])</f>
        <v>651</v>
      </c>
    </row>
    <row r="792" spans="1:7" x14ac:dyDescent="0.35">
      <c r="A792">
        <v>219</v>
      </c>
      <c r="B792">
        <v>328</v>
      </c>
      <c r="C792">
        <v>21</v>
      </c>
      <c r="D792">
        <v>5</v>
      </c>
      <c r="E792">
        <v>572815</v>
      </c>
      <c r="F792" s="3" t="s">
        <v>1136</v>
      </c>
      <c r="G792">
        <f>_xlfn.DAYS("2025-01-01", Table1[[#This Row],[date]])</f>
        <v>666</v>
      </c>
    </row>
    <row r="793" spans="1:7" x14ac:dyDescent="0.35">
      <c r="A793">
        <v>1185</v>
      </c>
      <c r="B793">
        <v>328</v>
      </c>
      <c r="C793">
        <v>13</v>
      </c>
      <c r="D793">
        <v>3</v>
      </c>
      <c r="E793">
        <v>217185</v>
      </c>
      <c r="F793" s="3" t="s">
        <v>1916</v>
      </c>
      <c r="G793">
        <f>_xlfn.DAYS("2025-01-01", Table1[[#This Row],[date]])</f>
        <v>940</v>
      </c>
    </row>
    <row r="794" spans="1:7" x14ac:dyDescent="0.35">
      <c r="A794">
        <v>832</v>
      </c>
      <c r="B794">
        <v>328</v>
      </c>
      <c r="C794">
        <v>32</v>
      </c>
      <c r="D794">
        <v>4</v>
      </c>
      <c r="E794">
        <v>576308</v>
      </c>
      <c r="F794" s="3" t="s">
        <v>1463</v>
      </c>
      <c r="G794">
        <f>_xlfn.DAYS("2025-01-01", Table1[[#This Row],[date]])</f>
        <v>1440</v>
      </c>
    </row>
    <row r="795" spans="1:7" x14ac:dyDescent="0.35">
      <c r="A795">
        <v>16</v>
      </c>
      <c r="B795">
        <v>329</v>
      </c>
      <c r="C795">
        <v>35</v>
      </c>
      <c r="D795">
        <v>5</v>
      </c>
      <c r="E795">
        <v>281195</v>
      </c>
      <c r="F795" s="3" t="s">
        <v>339</v>
      </c>
      <c r="G795">
        <f>_xlfn.DAYS("2025-01-01", Table1[[#This Row],[date]])</f>
        <v>450</v>
      </c>
    </row>
    <row r="796" spans="1:7" x14ac:dyDescent="0.35">
      <c r="A796">
        <v>456</v>
      </c>
      <c r="B796">
        <v>329</v>
      </c>
      <c r="C796">
        <v>35</v>
      </c>
      <c r="D796">
        <v>4</v>
      </c>
      <c r="E796">
        <v>224956</v>
      </c>
      <c r="F796" s="3" t="s">
        <v>1601</v>
      </c>
      <c r="G796">
        <f>_xlfn.DAYS("2025-01-01", Table1[[#This Row],[date]])</f>
        <v>1083</v>
      </c>
    </row>
    <row r="797" spans="1:7" x14ac:dyDescent="0.35">
      <c r="A797">
        <v>993</v>
      </c>
      <c r="B797">
        <v>329</v>
      </c>
      <c r="C797">
        <v>21</v>
      </c>
      <c r="D797">
        <v>1</v>
      </c>
      <c r="E797">
        <v>114563</v>
      </c>
      <c r="F797" s="3" t="s">
        <v>1409</v>
      </c>
      <c r="G797">
        <f>_xlfn.DAYS("2025-01-01", Table1[[#This Row],[date]])</f>
        <v>1264</v>
      </c>
    </row>
    <row r="798" spans="1:7" x14ac:dyDescent="0.35">
      <c r="A798">
        <v>587</v>
      </c>
      <c r="B798">
        <v>330</v>
      </c>
      <c r="C798">
        <v>15</v>
      </c>
      <c r="D798">
        <v>4</v>
      </c>
      <c r="E798">
        <v>630912</v>
      </c>
      <c r="F798" s="3" t="s">
        <v>1669</v>
      </c>
      <c r="G798">
        <f>_xlfn.DAYS("2025-01-01", Table1[[#This Row],[date]])</f>
        <v>855</v>
      </c>
    </row>
    <row r="799" spans="1:7" x14ac:dyDescent="0.35">
      <c r="A799">
        <v>9</v>
      </c>
      <c r="B799">
        <v>331</v>
      </c>
      <c r="C799">
        <v>4</v>
      </c>
      <c r="D799">
        <v>1</v>
      </c>
      <c r="E799">
        <v>38082</v>
      </c>
      <c r="F799" s="3" t="s">
        <v>466</v>
      </c>
      <c r="G799">
        <f>_xlfn.DAYS("2025-01-01", Table1[[#This Row],[date]])</f>
        <v>126</v>
      </c>
    </row>
    <row r="800" spans="1:7" x14ac:dyDescent="0.35">
      <c r="A800">
        <v>377</v>
      </c>
      <c r="B800">
        <v>331</v>
      </c>
      <c r="C800">
        <v>6</v>
      </c>
      <c r="D800">
        <v>5</v>
      </c>
      <c r="E800">
        <v>817675</v>
      </c>
      <c r="F800" s="3" t="s">
        <v>1563</v>
      </c>
      <c r="G800">
        <f>_xlfn.DAYS("2025-01-01", Table1[[#This Row],[date]])</f>
        <v>261</v>
      </c>
    </row>
    <row r="801" spans="1:7" x14ac:dyDescent="0.35">
      <c r="A801">
        <v>491</v>
      </c>
      <c r="B801">
        <v>331</v>
      </c>
      <c r="C801">
        <v>6</v>
      </c>
      <c r="D801">
        <v>2</v>
      </c>
      <c r="E801">
        <v>327070</v>
      </c>
      <c r="F801" s="3" t="s">
        <v>1625</v>
      </c>
      <c r="G801">
        <f>_xlfn.DAYS("2025-01-01", Table1[[#This Row],[date]])</f>
        <v>557</v>
      </c>
    </row>
    <row r="802" spans="1:7" x14ac:dyDescent="0.35">
      <c r="A802">
        <v>192</v>
      </c>
      <c r="B802">
        <v>331</v>
      </c>
      <c r="C802">
        <v>44</v>
      </c>
      <c r="D802">
        <v>4</v>
      </c>
      <c r="E802">
        <v>552392</v>
      </c>
      <c r="F802" s="3" t="s">
        <v>1462</v>
      </c>
      <c r="G802">
        <f>_xlfn.DAYS("2025-01-01", Table1[[#This Row],[date]])</f>
        <v>782</v>
      </c>
    </row>
    <row r="803" spans="1:7" x14ac:dyDescent="0.35">
      <c r="A803">
        <v>191</v>
      </c>
      <c r="B803">
        <v>332</v>
      </c>
      <c r="C803">
        <v>40</v>
      </c>
      <c r="D803">
        <v>1</v>
      </c>
      <c r="E803">
        <v>25952</v>
      </c>
      <c r="F803" s="3" t="s">
        <v>795</v>
      </c>
      <c r="G803">
        <f>_xlfn.DAYS("2025-01-01", Table1[[#This Row],[date]])</f>
        <v>308</v>
      </c>
    </row>
    <row r="804" spans="1:7" x14ac:dyDescent="0.35">
      <c r="A804">
        <v>387</v>
      </c>
      <c r="B804">
        <v>332</v>
      </c>
      <c r="C804">
        <v>19</v>
      </c>
      <c r="D804">
        <v>4</v>
      </c>
      <c r="E804">
        <v>449632</v>
      </c>
      <c r="F804" s="3" t="s">
        <v>1518</v>
      </c>
      <c r="G804">
        <f>_xlfn.DAYS("2025-01-01", Table1[[#This Row],[date]])</f>
        <v>618</v>
      </c>
    </row>
    <row r="805" spans="1:7" x14ac:dyDescent="0.35">
      <c r="A805">
        <v>508</v>
      </c>
      <c r="B805">
        <v>332</v>
      </c>
      <c r="C805">
        <v>15</v>
      </c>
      <c r="D805">
        <v>2</v>
      </c>
      <c r="E805">
        <v>315456</v>
      </c>
      <c r="F805" s="3" t="s">
        <v>1635</v>
      </c>
      <c r="G805">
        <f>_xlfn.DAYS("2025-01-01", Table1[[#This Row],[date]])</f>
        <v>910</v>
      </c>
    </row>
    <row r="806" spans="1:7" x14ac:dyDescent="0.35">
      <c r="A806">
        <v>781</v>
      </c>
      <c r="B806">
        <v>332</v>
      </c>
      <c r="C806">
        <v>27</v>
      </c>
      <c r="D806">
        <v>1</v>
      </c>
      <c r="E806">
        <v>79265</v>
      </c>
      <c r="F806" s="3" t="s">
        <v>30</v>
      </c>
      <c r="G806">
        <f>_xlfn.DAYS("2025-01-01", Table1[[#This Row],[date]])</f>
        <v>962</v>
      </c>
    </row>
    <row r="807" spans="1:7" x14ac:dyDescent="0.35">
      <c r="A807">
        <v>766</v>
      </c>
      <c r="B807">
        <v>333</v>
      </c>
      <c r="C807">
        <v>21</v>
      </c>
      <c r="D807">
        <v>1</v>
      </c>
      <c r="E807">
        <v>114563</v>
      </c>
      <c r="F807" s="3" t="s">
        <v>1749</v>
      </c>
      <c r="G807">
        <f>_xlfn.DAYS("2025-01-01", Table1[[#This Row],[date]])</f>
        <v>394</v>
      </c>
    </row>
    <row r="808" spans="1:7" x14ac:dyDescent="0.35">
      <c r="A808">
        <v>899</v>
      </c>
      <c r="B808">
        <v>333</v>
      </c>
      <c r="C808">
        <v>35</v>
      </c>
      <c r="D808">
        <v>2</v>
      </c>
      <c r="E808">
        <v>112478</v>
      </c>
      <c r="F808" s="3" t="s">
        <v>1785</v>
      </c>
      <c r="G808">
        <f>_xlfn.DAYS("2025-01-01", Table1[[#This Row],[date]])</f>
        <v>879</v>
      </c>
    </row>
    <row r="809" spans="1:7" x14ac:dyDescent="0.35">
      <c r="A809">
        <v>941</v>
      </c>
      <c r="B809">
        <v>333</v>
      </c>
      <c r="C809">
        <v>48</v>
      </c>
      <c r="D809">
        <v>5</v>
      </c>
      <c r="E809">
        <v>271535</v>
      </c>
      <c r="F809" s="3" t="s">
        <v>1604</v>
      </c>
      <c r="G809">
        <f>_xlfn.DAYS("2025-01-01", Table1[[#This Row],[date]])</f>
        <v>911</v>
      </c>
    </row>
    <row r="810" spans="1:7" x14ac:dyDescent="0.35">
      <c r="A810">
        <v>598</v>
      </c>
      <c r="B810">
        <v>333</v>
      </c>
      <c r="C810">
        <v>11</v>
      </c>
      <c r="D810">
        <v>1</v>
      </c>
      <c r="E810">
        <v>101454</v>
      </c>
      <c r="F810" s="3" t="s">
        <v>1495</v>
      </c>
      <c r="G810">
        <f>_xlfn.DAYS("2025-01-01", Table1[[#This Row],[date]])</f>
        <v>1190</v>
      </c>
    </row>
    <row r="811" spans="1:7" x14ac:dyDescent="0.35">
      <c r="A811">
        <v>509</v>
      </c>
      <c r="B811">
        <v>334</v>
      </c>
      <c r="C811">
        <v>27</v>
      </c>
      <c r="D811">
        <v>5</v>
      </c>
      <c r="E811">
        <v>396325</v>
      </c>
      <c r="F811" s="3" t="s">
        <v>110</v>
      </c>
      <c r="G811">
        <f>_xlfn.DAYS("2025-01-01", Table1[[#This Row],[date]])</f>
        <v>1420</v>
      </c>
    </row>
    <row r="812" spans="1:7" x14ac:dyDescent="0.35">
      <c r="A812">
        <v>769</v>
      </c>
      <c r="B812">
        <v>335</v>
      </c>
      <c r="C812">
        <v>25</v>
      </c>
      <c r="D812">
        <v>3</v>
      </c>
      <c r="E812">
        <v>284370</v>
      </c>
      <c r="F812" s="3" t="s">
        <v>997</v>
      </c>
      <c r="G812">
        <f>_xlfn.DAYS("2025-01-01", Table1[[#This Row],[date]])</f>
        <v>258</v>
      </c>
    </row>
    <row r="813" spans="1:7" x14ac:dyDescent="0.35">
      <c r="A813">
        <v>443</v>
      </c>
      <c r="B813">
        <v>335</v>
      </c>
      <c r="C813">
        <v>11</v>
      </c>
      <c r="D813">
        <v>5</v>
      </c>
      <c r="E813">
        <v>507270</v>
      </c>
      <c r="F813" s="3" t="s">
        <v>1259</v>
      </c>
      <c r="G813">
        <f>_xlfn.DAYS("2025-01-01", Table1[[#This Row],[date]])</f>
        <v>572</v>
      </c>
    </row>
    <row r="814" spans="1:7" x14ac:dyDescent="0.35">
      <c r="A814">
        <v>770</v>
      </c>
      <c r="B814">
        <v>335</v>
      </c>
      <c r="C814">
        <v>5</v>
      </c>
      <c r="D814">
        <v>5</v>
      </c>
      <c r="E814">
        <v>685165</v>
      </c>
      <c r="F814" s="3" t="s">
        <v>823</v>
      </c>
      <c r="G814">
        <f>_xlfn.DAYS("2025-01-01", Table1[[#This Row],[date]])</f>
        <v>946</v>
      </c>
    </row>
    <row r="815" spans="1:7" x14ac:dyDescent="0.35">
      <c r="A815">
        <v>58</v>
      </c>
      <c r="B815">
        <v>335</v>
      </c>
      <c r="C815">
        <v>23</v>
      </c>
      <c r="D815">
        <v>1</v>
      </c>
      <c r="E815">
        <v>156473</v>
      </c>
      <c r="F815" s="3" t="s">
        <v>1371</v>
      </c>
      <c r="G815">
        <f>_xlfn.DAYS("2025-01-01", Table1[[#This Row],[date]])</f>
        <v>1096</v>
      </c>
    </row>
    <row r="816" spans="1:7" x14ac:dyDescent="0.35">
      <c r="A816">
        <v>1158</v>
      </c>
      <c r="B816">
        <v>335</v>
      </c>
      <c r="C816">
        <v>23</v>
      </c>
      <c r="D816">
        <v>1</v>
      </c>
      <c r="E816">
        <v>156473</v>
      </c>
      <c r="F816" s="3" t="s">
        <v>1700</v>
      </c>
      <c r="G816">
        <f>_xlfn.DAYS("2025-01-01", Table1[[#This Row],[date]])</f>
        <v>1164</v>
      </c>
    </row>
    <row r="817" spans="1:7" x14ac:dyDescent="0.35">
      <c r="A817">
        <v>127</v>
      </c>
      <c r="B817">
        <v>335</v>
      </c>
      <c r="C817">
        <v>42</v>
      </c>
      <c r="D817">
        <v>1</v>
      </c>
      <c r="E817">
        <v>142960</v>
      </c>
      <c r="F817" s="3" t="s">
        <v>238</v>
      </c>
      <c r="G817">
        <f>_xlfn.DAYS("2025-01-01", Table1[[#This Row],[date]])</f>
        <v>1270</v>
      </c>
    </row>
    <row r="818" spans="1:7" x14ac:dyDescent="0.35">
      <c r="A818">
        <v>606</v>
      </c>
      <c r="B818">
        <v>336</v>
      </c>
      <c r="C818">
        <v>21</v>
      </c>
      <c r="D818">
        <v>1</v>
      </c>
      <c r="E818">
        <v>114563</v>
      </c>
      <c r="F818" s="3" t="s">
        <v>1382</v>
      </c>
      <c r="G818">
        <f>_xlfn.DAYS("2025-01-01", Table1[[#This Row],[date]])</f>
        <v>387</v>
      </c>
    </row>
    <row r="819" spans="1:7" x14ac:dyDescent="0.35">
      <c r="A819">
        <v>1002</v>
      </c>
      <c r="B819">
        <v>336</v>
      </c>
      <c r="C819">
        <v>32</v>
      </c>
      <c r="D819">
        <v>1</v>
      </c>
      <c r="E819">
        <v>144077</v>
      </c>
      <c r="F819" s="3" t="s">
        <v>1340</v>
      </c>
      <c r="G819">
        <f>_xlfn.DAYS("2025-01-01", Table1[[#This Row],[date]])</f>
        <v>503</v>
      </c>
    </row>
    <row r="820" spans="1:7" x14ac:dyDescent="0.35">
      <c r="A820">
        <v>535</v>
      </c>
      <c r="B820">
        <v>336</v>
      </c>
      <c r="C820">
        <v>6</v>
      </c>
      <c r="D820">
        <v>2</v>
      </c>
      <c r="E820">
        <v>327070</v>
      </c>
      <c r="F820" s="3" t="s">
        <v>1646</v>
      </c>
      <c r="G820">
        <f>_xlfn.DAYS("2025-01-01", Table1[[#This Row],[date]])</f>
        <v>734</v>
      </c>
    </row>
    <row r="821" spans="1:7" x14ac:dyDescent="0.35">
      <c r="A821">
        <v>1100</v>
      </c>
      <c r="B821">
        <v>336</v>
      </c>
      <c r="C821">
        <v>37</v>
      </c>
      <c r="D821">
        <v>2</v>
      </c>
      <c r="E821">
        <v>271480</v>
      </c>
      <c r="F821" s="3" t="s">
        <v>1888</v>
      </c>
      <c r="G821">
        <f>_xlfn.DAYS("2025-01-01", Table1[[#This Row],[date]])</f>
        <v>811</v>
      </c>
    </row>
    <row r="822" spans="1:7" x14ac:dyDescent="0.35">
      <c r="A822">
        <v>526</v>
      </c>
      <c r="B822">
        <v>336</v>
      </c>
      <c r="C822">
        <v>32</v>
      </c>
      <c r="D822">
        <v>3</v>
      </c>
      <c r="E822">
        <v>432231</v>
      </c>
      <c r="F822" s="3" t="s">
        <v>1643</v>
      </c>
      <c r="G822">
        <f>_xlfn.DAYS("2025-01-01", Table1[[#This Row],[date]])</f>
        <v>930</v>
      </c>
    </row>
    <row r="823" spans="1:7" x14ac:dyDescent="0.35">
      <c r="A823">
        <v>1016</v>
      </c>
      <c r="B823">
        <v>337</v>
      </c>
      <c r="C823">
        <v>11</v>
      </c>
      <c r="D823">
        <v>5</v>
      </c>
      <c r="E823">
        <v>507270</v>
      </c>
      <c r="F823" s="3" t="s">
        <v>113</v>
      </c>
      <c r="G823">
        <f>_xlfn.DAYS("2025-01-01", Table1[[#This Row],[date]])</f>
        <v>233</v>
      </c>
    </row>
    <row r="824" spans="1:7" x14ac:dyDescent="0.35">
      <c r="A824">
        <v>1091</v>
      </c>
      <c r="B824">
        <v>337</v>
      </c>
      <c r="C824">
        <v>9</v>
      </c>
      <c r="D824">
        <v>1</v>
      </c>
      <c r="E824">
        <v>40559</v>
      </c>
      <c r="F824" s="3" t="s">
        <v>1882</v>
      </c>
      <c r="G824">
        <f>_xlfn.DAYS("2025-01-01", Table1[[#This Row],[date]])</f>
        <v>679</v>
      </c>
    </row>
    <row r="825" spans="1:7" x14ac:dyDescent="0.35">
      <c r="A825">
        <v>190</v>
      </c>
      <c r="B825">
        <v>337</v>
      </c>
      <c r="C825">
        <v>43</v>
      </c>
      <c r="D825">
        <v>3</v>
      </c>
      <c r="E825">
        <v>291639</v>
      </c>
      <c r="F825" s="3" t="s">
        <v>1461</v>
      </c>
      <c r="G825">
        <f>_xlfn.DAYS("2025-01-01", Table1[[#This Row],[date]])</f>
        <v>1121</v>
      </c>
    </row>
    <row r="826" spans="1:7" x14ac:dyDescent="0.35">
      <c r="A826">
        <v>801</v>
      </c>
      <c r="B826">
        <v>338</v>
      </c>
      <c r="C826">
        <v>9</v>
      </c>
      <c r="D826">
        <v>5</v>
      </c>
      <c r="E826">
        <v>202795</v>
      </c>
      <c r="F826" s="3" t="s">
        <v>1768</v>
      </c>
      <c r="G826">
        <f>_xlfn.DAYS("2025-01-01", Table1[[#This Row],[date]])</f>
        <v>357</v>
      </c>
    </row>
    <row r="827" spans="1:7" x14ac:dyDescent="0.35">
      <c r="A827">
        <v>792</v>
      </c>
      <c r="B827">
        <v>338</v>
      </c>
      <c r="C827">
        <v>33</v>
      </c>
      <c r="D827">
        <v>3</v>
      </c>
      <c r="E827">
        <v>428118</v>
      </c>
      <c r="F827" s="3" t="s">
        <v>1762</v>
      </c>
      <c r="G827">
        <f>_xlfn.DAYS("2025-01-01", Table1[[#This Row],[date]])</f>
        <v>1118</v>
      </c>
    </row>
    <row r="828" spans="1:7" x14ac:dyDescent="0.35">
      <c r="A828">
        <v>117</v>
      </c>
      <c r="B828">
        <v>338</v>
      </c>
      <c r="C828">
        <v>32</v>
      </c>
      <c r="D828">
        <v>1</v>
      </c>
      <c r="E828">
        <v>144077</v>
      </c>
      <c r="F828" s="3" t="s">
        <v>1345</v>
      </c>
      <c r="G828">
        <f>_xlfn.DAYS("2025-01-01", Table1[[#This Row],[date]])</f>
        <v>1448</v>
      </c>
    </row>
    <row r="829" spans="1:7" x14ac:dyDescent="0.35">
      <c r="A829">
        <v>778</v>
      </c>
      <c r="B829">
        <v>339</v>
      </c>
      <c r="C829">
        <v>15</v>
      </c>
      <c r="D829">
        <v>4</v>
      </c>
      <c r="E829">
        <v>630912</v>
      </c>
      <c r="F829" s="3" t="s">
        <v>626</v>
      </c>
      <c r="G829">
        <f>_xlfn.DAYS("2025-01-01", Table1[[#This Row],[date]])</f>
        <v>785</v>
      </c>
    </row>
    <row r="830" spans="1:7" x14ac:dyDescent="0.35">
      <c r="A830">
        <v>447</v>
      </c>
      <c r="B830">
        <v>339</v>
      </c>
      <c r="C830">
        <v>19</v>
      </c>
      <c r="D830">
        <v>3</v>
      </c>
      <c r="E830">
        <v>337224</v>
      </c>
      <c r="F830" s="3" t="s">
        <v>1594</v>
      </c>
      <c r="G830">
        <f>_xlfn.DAYS("2025-01-01", Table1[[#This Row],[date]])</f>
        <v>975</v>
      </c>
    </row>
    <row r="831" spans="1:7" x14ac:dyDescent="0.35">
      <c r="A831">
        <v>912</v>
      </c>
      <c r="B831">
        <v>339</v>
      </c>
      <c r="C831">
        <v>17</v>
      </c>
      <c r="D831">
        <v>1</v>
      </c>
      <c r="E831">
        <v>58693</v>
      </c>
      <c r="F831" s="3" t="s">
        <v>1811</v>
      </c>
      <c r="G831">
        <f>_xlfn.DAYS("2025-01-01", Table1[[#This Row],[date]])</f>
        <v>1030</v>
      </c>
    </row>
    <row r="832" spans="1:7" x14ac:dyDescent="0.35">
      <c r="A832">
        <v>518</v>
      </c>
      <c r="B832">
        <v>340</v>
      </c>
      <c r="C832">
        <v>24</v>
      </c>
      <c r="D832">
        <v>5</v>
      </c>
      <c r="E832">
        <v>801555</v>
      </c>
      <c r="F832" s="3" t="s">
        <v>464</v>
      </c>
      <c r="G832">
        <f>_xlfn.DAYS("2025-01-01", Table1[[#This Row],[date]])</f>
        <v>136</v>
      </c>
    </row>
    <row r="833" spans="1:7" x14ac:dyDescent="0.35">
      <c r="A833">
        <v>921</v>
      </c>
      <c r="B833">
        <v>340</v>
      </c>
      <c r="C833">
        <v>23</v>
      </c>
      <c r="D833">
        <v>3</v>
      </c>
      <c r="E833">
        <v>469419</v>
      </c>
      <c r="F833" s="3" t="s">
        <v>1792</v>
      </c>
      <c r="G833">
        <f>_xlfn.DAYS("2025-01-01", Table1[[#This Row],[date]])</f>
        <v>486</v>
      </c>
    </row>
    <row r="834" spans="1:7" x14ac:dyDescent="0.35">
      <c r="A834">
        <v>960</v>
      </c>
      <c r="B834">
        <v>341</v>
      </c>
      <c r="C834">
        <v>14</v>
      </c>
      <c r="D834">
        <v>4</v>
      </c>
      <c r="E834">
        <v>649768</v>
      </c>
      <c r="F834" s="3" t="s">
        <v>1423</v>
      </c>
      <c r="G834">
        <f>_xlfn.DAYS("2025-01-01", Table1[[#This Row],[date]])</f>
        <v>665</v>
      </c>
    </row>
    <row r="835" spans="1:7" x14ac:dyDescent="0.35">
      <c r="A835">
        <v>277</v>
      </c>
      <c r="B835">
        <v>341</v>
      </c>
      <c r="C835">
        <v>42</v>
      </c>
      <c r="D835">
        <v>2</v>
      </c>
      <c r="E835">
        <v>285920</v>
      </c>
      <c r="F835" s="3" t="s">
        <v>1506</v>
      </c>
      <c r="G835">
        <f>_xlfn.DAYS("2025-01-01", Table1[[#This Row],[date]])</f>
        <v>1355</v>
      </c>
    </row>
    <row r="836" spans="1:7" x14ac:dyDescent="0.35">
      <c r="A836">
        <v>2</v>
      </c>
      <c r="B836">
        <v>343</v>
      </c>
      <c r="C836">
        <v>34</v>
      </c>
      <c r="D836">
        <v>2</v>
      </c>
      <c r="E836">
        <v>173230</v>
      </c>
      <c r="F836" s="3" t="s">
        <v>1037</v>
      </c>
      <c r="G836">
        <f>_xlfn.DAYS("2025-01-01", Table1[[#This Row],[date]])</f>
        <v>155</v>
      </c>
    </row>
    <row r="837" spans="1:7" x14ac:dyDescent="0.35">
      <c r="A837">
        <v>839</v>
      </c>
      <c r="B837">
        <v>343</v>
      </c>
      <c r="C837">
        <v>26</v>
      </c>
      <c r="D837">
        <v>4</v>
      </c>
      <c r="E837">
        <v>554896</v>
      </c>
      <c r="F837" s="3" t="s">
        <v>1563</v>
      </c>
      <c r="G837">
        <f>_xlfn.DAYS("2025-01-01", Table1[[#This Row],[date]])</f>
        <v>261</v>
      </c>
    </row>
    <row r="838" spans="1:7" x14ac:dyDescent="0.35">
      <c r="A838">
        <v>693</v>
      </c>
      <c r="B838">
        <v>343</v>
      </c>
      <c r="C838">
        <v>23</v>
      </c>
      <c r="D838">
        <v>4</v>
      </c>
      <c r="E838">
        <v>625892</v>
      </c>
      <c r="F838" s="3" t="s">
        <v>209</v>
      </c>
      <c r="G838">
        <f>_xlfn.DAYS("2025-01-01", Table1[[#This Row],[date]])</f>
        <v>969</v>
      </c>
    </row>
    <row r="839" spans="1:7" x14ac:dyDescent="0.35">
      <c r="A839">
        <v>25</v>
      </c>
      <c r="B839">
        <v>343</v>
      </c>
      <c r="C839">
        <v>7</v>
      </c>
      <c r="D839">
        <v>2</v>
      </c>
      <c r="E839">
        <v>220012</v>
      </c>
      <c r="F839" s="3" t="s">
        <v>1344</v>
      </c>
      <c r="G839">
        <f>_xlfn.DAYS("2025-01-01", Table1[[#This Row],[date]])</f>
        <v>1174</v>
      </c>
    </row>
    <row r="840" spans="1:7" x14ac:dyDescent="0.35">
      <c r="A840">
        <v>735</v>
      </c>
      <c r="B840">
        <v>344</v>
      </c>
      <c r="C840">
        <v>42</v>
      </c>
      <c r="D840">
        <v>2</v>
      </c>
      <c r="E840">
        <v>285920</v>
      </c>
      <c r="F840" s="3" t="s">
        <v>1144</v>
      </c>
      <c r="G840">
        <f>_xlfn.DAYS("2025-01-01", Table1[[#This Row],[date]])</f>
        <v>1257</v>
      </c>
    </row>
    <row r="841" spans="1:7" x14ac:dyDescent="0.35">
      <c r="A841">
        <v>1162</v>
      </c>
      <c r="B841">
        <v>345</v>
      </c>
      <c r="C841">
        <v>19</v>
      </c>
      <c r="D841">
        <v>5</v>
      </c>
      <c r="E841">
        <v>562040</v>
      </c>
      <c r="F841" s="3" t="s">
        <v>1431</v>
      </c>
      <c r="G841">
        <f>_xlfn.DAYS("2025-01-01", Table1[[#This Row],[date]])</f>
        <v>108</v>
      </c>
    </row>
    <row r="842" spans="1:7" x14ac:dyDescent="0.35">
      <c r="A842">
        <v>182</v>
      </c>
      <c r="B842">
        <v>345</v>
      </c>
      <c r="C842">
        <v>32</v>
      </c>
      <c r="D842">
        <v>2</v>
      </c>
      <c r="E842">
        <v>288154</v>
      </c>
      <c r="F842" s="3" t="s">
        <v>1455</v>
      </c>
      <c r="G842">
        <f>_xlfn.DAYS("2025-01-01", Table1[[#This Row],[date]])</f>
        <v>164</v>
      </c>
    </row>
    <row r="843" spans="1:7" x14ac:dyDescent="0.35">
      <c r="A843">
        <v>22</v>
      </c>
      <c r="B843">
        <v>346</v>
      </c>
      <c r="C843">
        <v>13</v>
      </c>
      <c r="D843">
        <v>2</v>
      </c>
      <c r="E843">
        <v>144790</v>
      </c>
      <c r="F843" s="3" t="s">
        <v>1343</v>
      </c>
      <c r="G843">
        <f>_xlfn.DAYS("2025-01-01", Table1[[#This Row],[date]])</f>
        <v>210</v>
      </c>
    </row>
    <row r="844" spans="1:7" x14ac:dyDescent="0.35">
      <c r="A844">
        <v>876</v>
      </c>
      <c r="B844">
        <v>346</v>
      </c>
      <c r="C844">
        <v>14</v>
      </c>
      <c r="D844">
        <v>4</v>
      </c>
      <c r="E844">
        <v>649768</v>
      </c>
      <c r="F844" s="3" t="s">
        <v>1735</v>
      </c>
      <c r="G844">
        <f>_xlfn.DAYS("2025-01-01", Table1[[#This Row],[date]])</f>
        <v>272</v>
      </c>
    </row>
    <row r="845" spans="1:7" x14ac:dyDescent="0.35">
      <c r="A845">
        <v>331</v>
      </c>
      <c r="B845">
        <v>346</v>
      </c>
      <c r="C845">
        <v>47</v>
      </c>
      <c r="D845">
        <v>1</v>
      </c>
      <c r="E845">
        <v>81201</v>
      </c>
      <c r="F845" s="3" t="s">
        <v>1429</v>
      </c>
      <c r="G845">
        <f>_xlfn.DAYS("2025-01-01", Table1[[#This Row],[date]])</f>
        <v>994</v>
      </c>
    </row>
    <row r="846" spans="1:7" x14ac:dyDescent="0.35">
      <c r="A846">
        <v>865</v>
      </c>
      <c r="B846">
        <v>347</v>
      </c>
      <c r="C846">
        <v>43</v>
      </c>
      <c r="D846">
        <v>4</v>
      </c>
      <c r="E846">
        <v>388852</v>
      </c>
      <c r="F846" s="3" t="s">
        <v>1744</v>
      </c>
      <c r="G846">
        <f>_xlfn.DAYS("2025-01-01", Table1[[#This Row],[date]])</f>
        <v>204</v>
      </c>
    </row>
    <row r="847" spans="1:7" x14ac:dyDescent="0.35">
      <c r="A847">
        <v>288</v>
      </c>
      <c r="B847">
        <v>347</v>
      </c>
      <c r="C847">
        <v>10</v>
      </c>
      <c r="D847">
        <v>1</v>
      </c>
      <c r="E847">
        <v>24915</v>
      </c>
      <c r="F847" s="3" t="s">
        <v>1515</v>
      </c>
      <c r="G847">
        <f>_xlfn.DAYS("2025-01-01", Table1[[#This Row],[date]])</f>
        <v>375</v>
      </c>
    </row>
    <row r="848" spans="1:7" x14ac:dyDescent="0.35">
      <c r="A848">
        <v>516</v>
      </c>
      <c r="B848">
        <v>347</v>
      </c>
      <c r="C848">
        <v>34</v>
      </c>
      <c r="D848">
        <v>5</v>
      </c>
      <c r="E848">
        <v>433075</v>
      </c>
      <c r="F848" s="3" t="s">
        <v>1637</v>
      </c>
      <c r="G848">
        <f>_xlfn.DAYS("2025-01-01", Table1[[#This Row],[date]])</f>
        <v>648</v>
      </c>
    </row>
    <row r="849" spans="1:7" x14ac:dyDescent="0.35">
      <c r="A849">
        <v>140</v>
      </c>
      <c r="B849">
        <v>347</v>
      </c>
      <c r="C849">
        <v>35</v>
      </c>
      <c r="D849">
        <v>3</v>
      </c>
      <c r="E849">
        <v>168717</v>
      </c>
      <c r="F849" s="3" t="s">
        <v>1424</v>
      </c>
      <c r="G849">
        <f>_xlfn.DAYS("2025-01-01", Table1[[#This Row],[date]])</f>
        <v>675</v>
      </c>
    </row>
    <row r="850" spans="1:7" x14ac:dyDescent="0.35">
      <c r="A850">
        <v>77</v>
      </c>
      <c r="B850">
        <v>348</v>
      </c>
      <c r="C850">
        <v>28</v>
      </c>
      <c r="D850">
        <v>5</v>
      </c>
      <c r="E850">
        <v>455585</v>
      </c>
      <c r="F850" s="3" t="s">
        <v>1381</v>
      </c>
      <c r="G850">
        <f>_xlfn.DAYS("2025-01-01", Table1[[#This Row],[date]])</f>
        <v>446</v>
      </c>
    </row>
    <row r="851" spans="1:7" x14ac:dyDescent="0.35">
      <c r="A851">
        <v>5</v>
      </c>
      <c r="B851">
        <v>349</v>
      </c>
      <c r="C851">
        <v>9</v>
      </c>
      <c r="D851">
        <v>1</v>
      </c>
      <c r="E851">
        <v>40559</v>
      </c>
      <c r="F851" s="3" t="s">
        <v>1335</v>
      </c>
      <c r="G851">
        <f>_xlfn.DAYS("2025-01-01", Table1[[#This Row],[date]])</f>
        <v>334</v>
      </c>
    </row>
    <row r="852" spans="1:7" x14ac:dyDescent="0.35">
      <c r="A852">
        <v>39</v>
      </c>
      <c r="B852">
        <v>349</v>
      </c>
      <c r="C852">
        <v>39</v>
      </c>
      <c r="D852">
        <v>1</v>
      </c>
      <c r="E852">
        <v>53414</v>
      </c>
      <c r="F852" s="3" t="s">
        <v>1354</v>
      </c>
      <c r="G852">
        <f>_xlfn.DAYS("2025-01-01", Table1[[#This Row],[date]])</f>
        <v>385</v>
      </c>
    </row>
    <row r="853" spans="1:7" x14ac:dyDescent="0.35">
      <c r="A853">
        <v>45</v>
      </c>
      <c r="B853">
        <v>349</v>
      </c>
      <c r="C853">
        <v>14</v>
      </c>
      <c r="D853">
        <v>5</v>
      </c>
      <c r="E853">
        <v>812210</v>
      </c>
      <c r="F853" s="3" t="s">
        <v>1360</v>
      </c>
      <c r="G853">
        <f>_xlfn.DAYS("2025-01-01", Table1[[#This Row],[date]])</f>
        <v>460</v>
      </c>
    </row>
    <row r="854" spans="1:7" x14ac:dyDescent="0.35">
      <c r="A854">
        <v>961</v>
      </c>
      <c r="B854">
        <v>349</v>
      </c>
      <c r="C854">
        <v>20</v>
      </c>
      <c r="D854">
        <v>3</v>
      </c>
      <c r="E854">
        <v>444360</v>
      </c>
      <c r="F854" s="3" t="s">
        <v>1828</v>
      </c>
      <c r="G854">
        <f>_xlfn.DAYS("2025-01-01", Table1[[#This Row],[date]])</f>
        <v>1137</v>
      </c>
    </row>
    <row r="855" spans="1:7" x14ac:dyDescent="0.35">
      <c r="A855">
        <v>282</v>
      </c>
      <c r="B855">
        <v>349</v>
      </c>
      <c r="C855">
        <v>29</v>
      </c>
      <c r="D855">
        <v>1</v>
      </c>
      <c r="E855">
        <v>108786</v>
      </c>
      <c r="F855" s="3" t="s">
        <v>1509</v>
      </c>
      <c r="G855">
        <f>_xlfn.DAYS("2025-01-01", Table1[[#This Row],[date]])</f>
        <v>1445</v>
      </c>
    </row>
    <row r="856" spans="1:7" x14ac:dyDescent="0.35">
      <c r="A856">
        <v>991</v>
      </c>
      <c r="B856">
        <v>350</v>
      </c>
      <c r="C856">
        <v>32</v>
      </c>
      <c r="D856">
        <v>5</v>
      </c>
      <c r="E856">
        <v>720385</v>
      </c>
      <c r="F856" s="3" t="s">
        <v>1840</v>
      </c>
      <c r="G856">
        <f>_xlfn.DAYS("2025-01-01", Table1[[#This Row],[date]])</f>
        <v>1146</v>
      </c>
    </row>
    <row r="857" spans="1:7" x14ac:dyDescent="0.35">
      <c r="A857">
        <v>797</v>
      </c>
      <c r="B857">
        <v>351</v>
      </c>
      <c r="C857">
        <v>27</v>
      </c>
      <c r="D857">
        <v>2</v>
      </c>
      <c r="E857">
        <v>158530</v>
      </c>
      <c r="F857" s="3" t="s">
        <v>1766</v>
      </c>
      <c r="G857">
        <f>_xlfn.DAYS("2025-01-01", Table1[[#This Row],[date]])</f>
        <v>221</v>
      </c>
    </row>
    <row r="858" spans="1:7" x14ac:dyDescent="0.35">
      <c r="A858">
        <v>235</v>
      </c>
      <c r="B858">
        <v>351</v>
      </c>
      <c r="C858">
        <v>32</v>
      </c>
      <c r="D858">
        <v>4</v>
      </c>
      <c r="E858">
        <v>576308</v>
      </c>
      <c r="F858" s="3" t="s">
        <v>1483</v>
      </c>
      <c r="G858">
        <f>_xlfn.DAYS("2025-01-01", Table1[[#This Row],[date]])</f>
        <v>552</v>
      </c>
    </row>
    <row r="859" spans="1:7" x14ac:dyDescent="0.35">
      <c r="A859">
        <v>758</v>
      </c>
      <c r="B859">
        <v>351</v>
      </c>
      <c r="C859">
        <v>11</v>
      </c>
      <c r="D859">
        <v>5</v>
      </c>
      <c r="E859">
        <v>507270</v>
      </c>
      <c r="F859" s="3" t="s">
        <v>1344</v>
      </c>
      <c r="G859">
        <f>_xlfn.DAYS("2025-01-01", Table1[[#This Row],[date]])</f>
        <v>1174</v>
      </c>
    </row>
    <row r="860" spans="1:7" x14ac:dyDescent="0.35">
      <c r="A860">
        <v>520</v>
      </c>
      <c r="B860">
        <v>351</v>
      </c>
      <c r="C860">
        <v>7</v>
      </c>
      <c r="D860">
        <v>4</v>
      </c>
      <c r="E860">
        <v>440024</v>
      </c>
      <c r="F860" s="3" t="s">
        <v>1640</v>
      </c>
      <c r="G860">
        <f>_xlfn.DAYS("2025-01-01", Table1[[#This Row],[date]])</f>
        <v>1331</v>
      </c>
    </row>
    <row r="861" spans="1:7" x14ac:dyDescent="0.35">
      <c r="A861">
        <v>530</v>
      </c>
      <c r="B861">
        <v>352</v>
      </c>
      <c r="C861">
        <v>35</v>
      </c>
      <c r="D861">
        <v>4</v>
      </c>
      <c r="E861">
        <v>224956</v>
      </c>
      <c r="F861" s="3" t="s">
        <v>1644</v>
      </c>
      <c r="G861">
        <f>_xlfn.DAYS("2025-01-01", Table1[[#This Row],[date]])</f>
        <v>727</v>
      </c>
    </row>
    <row r="862" spans="1:7" x14ac:dyDescent="0.35">
      <c r="A862">
        <v>1093</v>
      </c>
      <c r="B862">
        <v>352</v>
      </c>
      <c r="C862">
        <v>15</v>
      </c>
      <c r="D862">
        <v>4</v>
      </c>
      <c r="E862">
        <v>630912</v>
      </c>
      <c r="F862" s="3" t="s">
        <v>209</v>
      </c>
      <c r="G862">
        <f>_xlfn.DAYS("2025-01-01", Table1[[#This Row],[date]])</f>
        <v>969</v>
      </c>
    </row>
    <row r="863" spans="1:7" x14ac:dyDescent="0.35">
      <c r="A863">
        <v>1109</v>
      </c>
      <c r="B863">
        <v>352</v>
      </c>
      <c r="C863">
        <v>2</v>
      </c>
      <c r="D863">
        <v>3</v>
      </c>
      <c r="E863">
        <v>415830</v>
      </c>
      <c r="F863" s="3" t="s">
        <v>1892</v>
      </c>
      <c r="G863">
        <f>_xlfn.DAYS("2025-01-01", Table1[[#This Row],[date]])</f>
        <v>1299</v>
      </c>
    </row>
    <row r="864" spans="1:7" x14ac:dyDescent="0.35">
      <c r="A864">
        <v>1110</v>
      </c>
      <c r="B864">
        <v>353</v>
      </c>
      <c r="C864">
        <v>31</v>
      </c>
      <c r="D864">
        <v>2</v>
      </c>
      <c r="E864">
        <v>164906</v>
      </c>
      <c r="F864" s="3" t="s">
        <v>1608</v>
      </c>
      <c r="G864">
        <f>_xlfn.DAYS("2025-01-01", Table1[[#This Row],[date]])</f>
        <v>433</v>
      </c>
    </row>
    <row r="865" spans="1:7" x14ac:dyDescent="0.35">
      <c r="A865">
        <v>196</v>
      </c>
      <c r="B865">
        <v>353</v>
      </c>
      <c r="C865">
        <v>37</v>
      </c>
      <c r="D865">
        <v>2</v>
      </c>
      <c r="E865">
        <v>271480</v>
      </c>
      <c r="F865" s="3" t="s">
        <v>1195</v>
      </c>
      <c r="G865">
        <f>_xlfn.DAYS("2025-01-01", Table1[[#This Row],[date]])</f>
        <v>549</v>
      </c>
    </row>
    <row r="866" spans="1:7" x14ac:dyDescent="0.35">
      <c r="A866">
        <v>1131</v>
      </c>
      <c r="B866">
        <v>354</v>
      </c>
      <c r="C866">
        <v>34</v>
      </c>
      <c r="D866">
        <v>2</v>
      </c>
      <c r="E866">
        <v>173230</v>
      </c>
      <c r="F866" s="3" t="s">
        <v>1175</v>
      </c>
      <c r="G866">
        <f>_xlfn.DAYS("2025-01-01", Table1[[#This Row],[date]])</f>
        <v>512</v>
      </c>
    </row>
    <row r="867" spans="1:7" x14ac:dyDescent="0.35">
      <c r="A867">
        <v>198</v>
      </c>
      <c r="B867">
        <v>354</v>
      </c>
      <c r="C867">
        <v>33</v>
      </c>
      <c r="D867">
        <v>2</v>
      </c>
      <c r="E867">
        <v>285412</v>
      </c>
      <c r="F867" s="3" t="s">
        <v>1465</v>
      </c>
      <c r="G867">
        <f>_xlfn.DAYS("2025-01-01", Table1[[#This Row],[date]])</f>
        <v>755</v>
      </c>
    </row>
    <row r="868" spans="1:7" x14ac:dyDescent="0.35">
      <c r="A868">
        <v>1163</v>
      </c>
      <c r="B868">
        <v>355</v>
      </c>
      <c r="C868">
        <v>45</v>
      </c>
      <c r="D868">
        <v>5</v>
      </c>
      <c r="E868">
        <v>428000</v>
      </c>
      <c r="F868" s="3" t="s">
        <v>1487</v>
      </c>
      <c r="G868">
        <f>_xlfn.DAYS("2025-01-01", Table1[[#This Row],[date]])</f>
        <v>289</v>
      </c>
    </row>
    <row r="869" spans="1:7" x14ac:dyDescent="0.35">
      <c r="A869">
        <v>430</v>
      </c>
      <c r="B869">
        <v>355</v>
      </c>
      <c r="C869">
        <v>5</v>
      </c>
      <c r="D869">
        <v>3</v>
      </c>
      <c r="E869">
        <v>411099</v>
      </c>
      <c r="F869" s="3" t="s">
        <v>1585</v>
      </c>
      <c r="G869">
        <f>_xlfn.DAYS("2025-01-01", Table1[[#This Row],[date]])</f>
        <v>936</v>
      </c>
    </row>
    <row r="870" spans="1:7" x14ac:dyDescent="0.35">
      <c r="A870">
        <v>1072</v>
      </c>
      <c r="B870">
        <v>356</v>
      </c>
      <c r="C870">
        <v>45</v>
      </c>
      <c r="D870">
        <v>1</v>
      </c>
      <c r="E870">
        <v>85600</v>
      </c>
      <c r="F870" s="3" t="s">
        <v>1751</v>
      </c>
      <c r="G870">
        <f>_xlfn.DAYS("2025-01-01", Table1[[#This Row],[date]])</f>
        <v>690</v>
      </c>
    </row>
    <row r="871" spans="1:7" x14ac:dyDescent="0.35">
      <c r="A871">
        <v>284</v>
      </c>
      <c r="B871">
        <v>356</v>
      </c>
      <c r="C871">
        <v>9</v>
      </c>
      <c r="D871">
        <v>4</v>
      </c>
      <c r="E871">
        <v>162236</v>
      </c>
      <c r="F871" s="3" t="s">
        <v>1511</v>
      </c>
      <c r="G871">
        <f>_xlfn.DAYS("2025-01-01", Table1[[#This Row],[date]])</f>
        <v>1316</v>
      </c>
    </row>
    <row r="872" spans="1:7" x14ac:dyDescent="0.35">
      <c r="A872">
        <v>283</v>
      </c>
      <c r="B872">
        <v>357</v>
      </c>
      <c r="C872">
        <v>22</v>
      </c>
      <c r="D872">
        <v>1</v>
      </c>
      <c r="E872">
        <v>65960</v>
      </c>
      <c r="F872" s="3" t="s">
        <v>1510</v>
      </c>
      <c r="G872">
        <f>_xlfn.DAYS("2025-01-01", Table1[[#This Row],[date]])</f>
        <v>597</v>
      </c>
    </row>
    <row r="873" spans="1:7" x14ac:dyDescent="0.35">
      <c r="A873">
        <v>95</v>
      </c>
      <c r="B873">
        <v>357</v>
      </c>
      <c r="C873">
        <v>39</v>
      </c>
      <c r="D873">
        <v>2</v>
      </c>
      <c r="E873">
        <v>106828</v>
      </c>
      <c r="F873" s="3" t="s">
        <v>347</v>
      </c>
      <c r="G873">
        <f>_xlfn.DAYS("2025-01-01", Table1[[#This Row],[date]])</f>
        <v>649</v>
      </c>
    </row>
    <row r="874" spans="1:7" x14ac:dyDescent="0.35">
      <c r="A874">
        <v>599</v>
      </c>
      <c r="B874">
        <v>357</v>
      </c>
      <c r="C874">
        <v>47</v>
      </c>
      <c r="D874">
        <v>1</v>
      </c>
      <c r="E874">
        <v>81201</v>
      </c>
      <c r="F874" s="3" t="s">
        <v>140</v>
      </c>
      <c r="G874">
        <f>_xlfn.DAYS("2025-01-01", Table1[[#This Row],[date]])</f>
        <v>1135</v>
      </c>
    </row>
    <row r="875" spans="1:7" x14ac:dyDescent="0.35">
      <c r="A875">
        <v>126</v>
      </c>
      <c r="B875">
        <v>357</v>
      </c>
      <c r="C875">
        <v>15</v>
      </c>
      <c r="D875">
        <v>3</v>
      </c>
      <c r="E875">
        <v>473184</v>
      </c>
      <c r="F875" s="3" t="s">
        <v>1414</v>
      </c>
      <c r="G875">
        <f>_xlfn.DAYS("2025-01-01", Table1[[#This Row],[date]])</f>
        <v>1296</v>
      </c>
    </row>
    <row r="876" spans="1:7" x14ac:dyDescent="0.35">
      <c r="A876">
        <v>317</v>
      </c>
      <c r="B876">
        <v>358</v>
      </c>
      <c r="C876">
        <v>28</v>
      </c>
      <c r="D876">
        <v>2</v>
      </c>
      <c r="E876">
        <v>182234</v>
      </c>
      <c r="F876" s="3" t="s">
        <v>270</v>
      </c>
      <c r="G876">
        <f>_xlfn.DAYS("2025-01-01", Table1[[#This Row],[date]])</f>
        <v>1343</v>
      </c>
    </row>
    <row r="877" spans="1:7" x14ac:dyDescent="0.35">
      <c r="A877">
        <v>715</v>
      </c>
      <c r="B877">
        <v>359</v>
      </c>
      <c r="C877">
        <v>5</v>
      </c>
      <c r="D877">
        <v>3</v>
      </c>
      <c r="E877">
        <v>411099</v>
      </c>
      <c r="F877" s="3" t="s">
        <v>1348</v>
      </c>
      <c r="G877">
        <f>_xlfn.DAYS("2025-01-01", Table1[[#This Row],[date]])</f>
        <v>432</v>
      </c>
    </row>
    <row r="878" spans="1:7" x14ac:dyDescent="0.35">
      <c r="A878">
        <v>882</v>
      </c>
      <c r="B878">
        <v>359</v>
      </c>
      <c r="C878">
        <v>24</v>
      </c>
      <c r="D878">
        <v>3</v>
      </c>
      <c r="E878">
        <v>480933</v>
      </c>
      <c r="F878" s="3" t="s">
        <v>722</v>
      </c>
      <c r="G878">
        <f>_xlfn.DAYS("2025-01-01", Table1[[#This Row],[date]])</f>
        <v>641</v>
      </c>
    </row>
    <row r="879" spans="1:7" x14ac:dyDescent="0.35">
      <c r="A879">
        <v>945</v>
      </c>
      <c r="B879">
        <v>359</v>
      </c>
      <c r="C879">
        <v>40</v>
      </c>
      <c r="D879">
        <v>4</v>
      </c>
      <c r="E879">
        <v>103808</v>
      </c>
      <c r="F879" s="3" t="s">
        <v>1687</v>
      </c>
      <c r="G879">
        <f>_xlfn.DAYS("2025-01-01", Table1[[#This Row],[date]])</f>
        <v>1077</v>
      </c>
    </row>
    <row r="880" spans="1:7" x14ac:dyDescent="0.35">
      <c r="A880">
        <v>355</v>
      </c>
      <c r="B880">
        <v>359</v>
      </c>
      <c r="C880">
        <v>24</v>
      </c>
      <c r="D880">
        <v>4</v>
      </c>
      <c r="E880">
        <v>641244</v>
      </c>
      <c r="F880" s="3" t="s">
        <v>1549</v>
      </c>
      <c r="G880">
        <f>_xlfn.DAYS("2025-01-01", Table1[[#This Row],[date]])</f>
        <v>1288</v>
      </c>
    </row>
    <row r="881" spans="1:7" x14ac:dyDescent="0.35">
      <c r="A881">
        <v>673</v>
      </c>
      <c r="B881">
        <v>361</v>
      </c>
      <c r="C881">
        <v>46</v>
      </c>
      <c r="D881">
        <v>3</v>
      </c>
      <c r="E881">
        <v>466704</v>
      </c>
      <c r="F881" s="3" t="s">
        <v>892</v>
      </c>
      <c r="G881">
        <f>_xlfn.DAYS("2025-01-01", Table1[[#This Row],[date]])</f>
        <v>256</v>
      </c>
    </row>
    <row r="882" spans="1:7" x14ac:dyDescent="0.35">
      <c r="A882">
        <v>415</v>
      </c>
      <c r="B882">
        <v>361</v>
      </c>
      <c r="C882">
        <v>43</v>
      </c>
      <c r="D882">
        <v>4</v>
      </c>
      <c r="E882">
        <v>388852</v>
      </c>
      <c r="F882" s="3" t="s">
        <v>1563</v>
      </c>
      <c r="G882">
        <f>_xlfn.DAYS("2025-01-01", Table1[[#This Row],[date]])</f>
        <v>261</v>
      </c>
    </row>
    <row r="883" spans="1:7" x14ac:dyDescent="0.35">
      <c r="A883">
        <v>253</v>
      </c>
      <c r="B883">
        <v>361</v>
      </c>
      <c r="C883">
        <v>19</v>
      </c>
      <c r="D883">
        <v>3</v>
      </c>
      <c r="E883">
        <v>337224</v>
      </c>
      <c r="F883" s="3" t="s">
        <v>1487</v>
      </c>
      <c r="G883">
        <f>_xlfn.DAYS("2025-01-01", Table1[[#This Row],[date]])</f>
        <v>289</v>
      </c>
    </row>
    <row r="884" spans="1:7" x14ac:dyDescent="0.35">
      <c r="A884">
        <v>413</v>
      </c>
      <c r="B884">
        <v>361</v>
      </c>
      <c r="C884">
        <v>10</v>
      </c>
      <c r="D884">
        <v>1</v>
      </c>
      <c r="E884">
        <v>24915</v>
      </c>
      <c r="F884" s="3" t="s">
        <v>1579</v>
      </c>
      <c r="G884">
        <f>_xlfn.DAYS("2025-01-01", Table1[[#This Row],[date]])</f>
        <v>384</v>
      </c>
    </row>
    <row r="885" spans="1:7" x14ac:dyDescent="0.35">
      <c r="A885">
        <v>419</v>
      </c>
      <c r="B885">
        <v>363</v>
      </c>
      <c r="C885">
        <v>36</v>
      </c>
      <c r="D885">
        <v>5</v>
      </c>
      <c r="E885">
        <v>801675</v>
      </c>
      <c r="F885" s="3" t="s">
        <v>1582</v>
      </c>
      <c r="G885">
        <f>_xlfn.DAYS("2025-01-01", Table1[[#This Row],[date]])</f>
        <v>731</v>
      </c>
    </row>
    <row r="886" spans="1:7" x14ac:dyDescent="0.35">
      <c r="A886">
        <v>114</v>
      </c>
      <c r="B886">
        <v>363</v>
      </c>
      <c r="C886">
        <v>10</v>
      </c>
      <c r="D886">
        <v>1</v>
      </c>
      <c r="E886">
        <v>24915</v>
      </c>
      <c r="F886" s="3" t="s">
        <v>1404</v>
      </c>
      <c r="G886">
        <f>_xlfn.DAYS("2025-01-01", Table1[[#This Row],[date]])</f>
        <v>1014</v>
      </c>
    </row>
    <row r="887" spans="1:7" x14ac:dyDescent="0.35">
      <c r="A887">
        <v>1180</v>
      </c>
      <c r="B887">
        <v>363</v>
      </c>
      <c r="C887">
        <v>19</v>
      </c>
      <c r="D887">
        <v>2</v>
      </c>
      <c r="E887">
        <v>224816</v>
      </c>
      <c r="F887" s="3" t="s">
        <v>1914</v>
      </c>
      <c r="G887">
        <f>_xlfn.DAYS("2025-01-01", Table1[[#This Row],[date]])</f>
        <v>1458</v>
      </c>
    </row>
    <row r="888" spans="1:7" x14ac:dyDescent="0.35">
      <c r="A888">
        <v>655</v>
      </c>
      <c r="B888">
        <v>364</v>
      </c>
      <c r="C888">
        <v>42</v>
      </c>
      <c r="D888">
        <v>2</v>
      </c>
      <c r="E888">
        <v>285920</v>
      </c>
      <c r="F888" s="3" t="s">
        <v>1698</v>
      </c>
      <c r="G888">
        <f>_xlfn.DAYS("2025-01-01", Table1[[#This Row],[date]])</f>
        <v>430</v>
      </c>
    </row>
    <row r="889" spans="1:7" x14ac:dyDescent="0.35">
      <c r="A889">
        <v>495</v>
      </c>
      <c r="B889">
        <v>364</v>
      </c>
      <c r="C889">
        <v>33</v>
      </c>
      <c r="D889">
        <v>4</v>
      </c>
      <c r="E889">
        <v>570824</v>
      </c>
      <c r="F889" s="3" t="s">
        <v>1367</v>
      </c>
      <c r="G889">
        <f>_xlfn.DAYS("2025-01-01", Table1[[#This Row],[date]])</f>
        <v>1184</v>
      </c>
    </row>
    <row r="890" spans="1:7" x14ac:dyDescent="0.35">
      <c r="A890">
        <v>652</v>
      </c>
      <c r="B890">
        <v>365</v>
      </c>
      <c r="C890">
        <v>48</v>
      </c>
      <c r="D890">
        <v>5</v>
      </c>
      <c r="E890">
        <v>271535</v>
      </c>
      <c r="F890" s="3" t="s">
        <v>531</v>
      </c>
      <c r="G890">
        <f>_xlfn.DAYS("2025-01-01", Table1[[#This Row],[date]])</f>
        <v>166</v>
      </c>
    </row>
    <row r="891" spans="1:7" x14ac:dyDescent="0.35">
      <c r="A891">
        <v>327</v>
      </c>
      <c r="B891">
        <v>365</v>
      </c>
      <c r="C891">
        <v>37</v>
      </c>
      <c r="D891">
        <v>1</v>
      </c>
      <c r="E891">
        <v>135740</v>
      </c>
      <c r="F891" s="3" t="s">
        <v>1534</v>
      </c>
      <c r="G891">
        <f>_xlfn.DAYS("2025-01-01", Table1[[#This Row],[date]])</f>
        <v>445</v>
      </c>
    </row>
    <row r="892" spans="1:7" x14ac:dyDescent="0.35">
      <c r="A892">
        <v>742</v>
      </c>
      <c r="B892">
        <v>365</v>
      </c>
      <c r="C892">
        <v>48</v>
      </c>
      <c r="D892">
        <v>4</v>
      </c>
      <c r="E892">
        <v>217228</v>
      </c>
      <c r="F892" s="3" t="s">
        <v>1739</v>
      </c>
      <c r="G892">
        <f>_xlfn.DAYS("2025-01-01", Table1[[#This Row],[date]])</f>
        <v>895</v>
      </c>
    </row>
    <row r="893" spans="1:7" x14ac:dyDescent="0.35">
      <c r="A893">
        <v>831</v>
      </c>
      <c r="B893">
        <v>365</v>
      </c>
      <c r="C893">
        <v>39</v>
      </c>
      <c r="D893">
        <v>1</v>
      </c>
      <c r="E893">
        <v>53414</v>
      </c>
      <c r="F893" s="3" t="s">
        <v>846</v>
      </c>
      <c r="G893">
        <f>_xlfn.DAYS("2025-01-01", Table1[[#This Row],[date]])</f>
        <v>1103</v>
      </c>
    </row>
    <row r="894" spans="1:7" x14ac:dyDescent="0.35">
      <c r="A894">
        <v>353</v>
      </c>
      <c r="B894">
        <v>365</v>
      </c>
      <c r="C894">
        <v>18</v>
      </c>
      <c r="D894">
        <v>1</v>
      </c>
      <c r="E894">
        <v>78232</v>
      </c>
      <c r="F894" s="3" t="s">
        <v>1547</v>
      </c>
      <c r="G894">
        <f>_xlfn.DAYS("2025-01-01", Table1[[#This Row],[date]])</f>
        <v>1372</v>
      </c>
    </row>
    <row r="895" spans="1:7" x14ac:dyDescent="0.35">
      <c r="A895">
        <v>654</v>
      </c>
      <c r="B895">
        <v>366</v>
      </c>
      <c r="C895">
        <v>19</v>
      </c>
      <c r="D895">
        <v>3</v>
      </c>
      <c r="E895">
        <v>337224</v>
      </c>
      <c r="F895" s="3" t="s">
        <v>1495</v>
      </c>
      <c r="G895">
        <f>_xlfn.DAYS("2025-01-01", Table1[[#This Row],[date]])</f>
        <v>1190</v>
      </c>
    </row>
    <row r="896" spans="1:7" x14ac:dyDescent="0.35">
      <c r="A896">
        <v>1001</v>
      </c>
      <c r="B896">
        <v>368</v>
      </c>
      <c r="C896">
        <v>5</v>
      </c>
      <c r="D896">
        <v>1</v>
      </c>
      <c r="E896">
        <v>137033</v>
      </c>
      <c r="F896" s="3" t="s">
        <v>1844</v>
      </c>
      <c r="G896">
        <f>_xlfn.DAYS("2025-01-01", Table1[[#This Row],[date]])</f>
        <v>1034</v>
      </c>
    </row>
    <row r="897" spans="1:7" x14ac:dyDescent="0.35">
      <c r="A897">
        <v>1121</v>
      </c>
      <c r="B897">
        <v>369</v>
      </c>
      <c r="C897">
        <v>21</v>
      </c>
      <c r="D897">
        <v>4</v>
      </c>
      <c r="E897">
        <v>458252</v>
      </c>
      <c r="F897" s="3" t="s">
        <v>1674</v>
      </c>
      <c r="G897">
        <f>_xlfn.DAYS("2025-01-01", Table1[[#This Row],[date]])</f>
        <v>209</v>
      </c>
    </row>
    <row r="898" spans="1:7" x14ac:dyDescent="0.35">
      <c r="A898">
        <v>779</v>
      </c>
      <c r="B898">
        <v>369</v>
      </c>
      <c r="C898">
        <v>8</v>
      </c>
      <c r="D898">
        <v>4</v>
      </c>
      <c r="E898">
        <v>280096</v>
      </c>
      <c r="F898" s="3" t="s">
        <v>607</v>
      </c>
      <c r="G898">
        <f>_xlfn.DAYS("2025-01-01", Table1[[#This Row],[date]])</f>
        <v>481</v>
      </c>
    </row>
    <row r="899" spans="1:7" x14ac:dyDescent="0.35">
      <c r="A899">
        <v>890</v>
      </c>
      <c r="B899">
        <v>369</v>
      </c>
      <c r="C899">
        <v>21</v>
      </c>
      <c r="D899">
        <v>4</v>
      </c>
      <c r="E899">
        <v>458252</v>
      </c>
      <c r="F899" s="3" t="s">
        <v>1803</v>
      </c>
      <c r="G899">
        <f>_xlfn.DAYS("2025-01-01", Table1[[#This Row],[date]])</f>
        <v>847</v>
      </c>
    </row>
    <row r="900" spans="1:7" x14ac:dyDescent="0.35">
      <c r="A900">
        <v>885</v>
      </c>
      <c r="B900">
        <v>370</v>
      </c>
      <c r="C900">
        <v>18</v>
      </c>
      <c r="D900">
        <v>2</v>
      </c>
      <c r="E900">
        <v>156464</v>
      </c>
      <c r="F900" s="3" t="s">
        <v>1801</v>
      </c>
      <c r="G900">
        <f>_xlfn.DAYS("2025-01-01", Table1[[#This Row],[date]])</f>
        <v>324</v>
      </c>
    </row>
    <row r="901" spans="1:7" x14ac:dyDescent="0.35">
      <c r="A901">
        <v>204</v>
      </c>
      <c r="B901">
        <v>370</v>
      </c>
      <c r="C901">
        <v>45</v>
      </c>
      <c r="D901">
        <v>4</v>
      </c>
      <c r="E901">
        <v>342400</v>
      </c>
      <c r="F901" s="3" t="s">
        <v>1379</v>
      </c>
      <c r="G901">
        <f>_xlfn.DAYS("2025-01-01", Table1[[#This Row],[date]])</f>
        <v>808</v>
      </c>
    </row>
    <row r="902" spans="1:7" x14ac:dyDescent="0.35">
      <c r="A902">
        <v>446</v>
      </c>
      <c r="B902">
        <v>370</v>
      </c>
      <c r="C902">
        <v>47</v>
      </c>
      <c r="D902">
        <v>5</v>
      </c>
      <c r="E902">
        <v>406005</v>
      </c>
      <c r="F902" s="3" t="s">
        <v>1120</v>
      </c>
      <c r="G902">
        <f>_xlfn.DAYS("2025-01-01", Table1[[#This Row],[date]])</f>
        <v>918</v>
      </c>
    </row>
    <row r="903" spans="1:7" x14ac:dyDescent="0.35">
      <c r="A903">
        <v>1133</v>
      </c>
      <c r="B903">
        <v>370</v>
      </c>
      <c r="C903">
        <v>33</v>
      </c>
      <c r="D903">
        <v>1</v>
      </c>
      <c r="E903">
        <v>142706</v>
      </c>
      <c r="F903" s="3" t="s">
        <v>1900</v>
      </c>
      <c r="G903">
        <f>_xlfn.DAYS("2025-01-01", Table1[[#This Row],[date]])</f>
        <v>1093</v>
      </c>
    </row>
    <row r="904" spans="1:7" x14ac:dyDescent="0.35">
      <c r="A904">
        <v>793</v>
      </c>
      <c r="B904">
        <v>371</v>
      </c>
      <c r="C904">
        <v>44</v>
      </c>
      <c r="D904">
        <v>3</v>
      </c>
      <c r="E904">
        <v>414294</v>
      </c>
      <c r="F904" s="3" t="s">
        <v>1763</v>
      </c>
      <c r="G904">
        <f>_xlfn.DAYS("2025-01-01", Table1[[#This Row],[date]])</f>
        <v>533</v>
      </c>
    </row>
    <row r="905" spans="1:7" x14ac:dyDescent="0.35">
      <c r="A905">
        <v>88</v>
      </c>
      <c r="B905">
        <v>371</v>
      </c>
      <c r="C905">
        <v>13</v>
      </c>
      <c r="D905">
        <v>1</v>
      </c>
      <c r="E905">
        <v>72395</v>
      </c>
      <c r="F905" s="3" t="s">
        <v>1389</v>
      </c>
      <c r="G905">
        <f>_xlfn.DAYS("2025-01-01", Table1[[#This Row],[date]])</f>
        <v>912</v>
      </c>
    </row>
    <row r="906" spans="1:7" x14ac:dyDescent="0.35">
      <c r="A906">
        <v>586</v>
      </c>
      <c r="B906">
        <v>371</v>
      </c>
      <c r="C906">
        <v>47</v>
      </c>
      <c r="D906">
        <v>1</v>
      </c>
      <c r="E906">
        <v>81201</v>
      </c>
      <c r="F906" s="3" t="s">
        <v>1668</v>
      </c>
      <c r="G906">
        <f>_xlfn.DAYS("2025-01-01", Table1[[#This Row],[date]])</f>
        <v>937</v>
      </c>
    </row>
    <row r="907" spans="1:7" x14ac:dyDescent="0.35">
      <c r="A907">
        <v>91</v>
      </c>
      <c r="B907">
        <v>371</v>
      </c>
      <c r="C907">
        <v>43</v>
      </c>
      <c r="D907">
        <v>5</v>
      </c>
      <c r="E907">
        <v>486065</v>
      </c>
      <c r="F907" s="3" t="s">
        <v>215</v>
      </c>
      <c r="G907">
        <f>_xlfn.DAYS("2025-01-01", Table1[[#This Row],[date]])</f>
        <v>1017</v>
      </c>
    </row>
    <row r="908" spans="1:7" x14ac:dyDescent="0.35">
      <c r="A908">
        <v>978</v>
      </c>
      <c r="B908">
        <v>371</v>
      </c>
      <c r="C908">
        <v>9</v>
      </c>
      <c r="D908">
        <v>3</v>
      </c>
      <c r="E908">
        <v>121677</v>
      </c>
      <c r="F908" s="3" t="s">
        <v>431</v>
      </c>
      <c r="G908">
        <f>_xlfn.DAYS("2025-01-01", Table1[[#This Row],[date]])</f>
        <v>1381</v>
      </c>
    </row>
    <row r="909" spans="1:7" x14ac:dyDescent="0.35">
      <c r="A909">
        <v>1023</v>
      </c>
      <c r="B909">
        <v>372</v>
      </c>
      <c r="C909">
        <v>3</v>
      </c>
      <c r="D909">
        <v>3</v>
      </c>
      <c r="E909">
        <v>266361</v>
      </c>
      <c r="F909" s="3" t="s">
        <v>970</v>
      </c>
      <c r="G909">
        <f>_xlfn.DAYS("2025-01-01", Table1[[#This Row],[date]])</f>
        <v>241</v>
      </c>
    </row>
    <row r="910" spans="1:7" x14ac:dyDescent="0.35">
      <c r="A910">
        <v>842</v>
      </c>
      <c r="B910">
        <v>372</v>
      </c>
      <c r="C910">
        <v>36</v>
      </c>
      <c r="D910">
        <v>5</v>
      </c>
      <c r="E910">
        <v>801675</v>
      </c>
      <c r="F910" s="3" t="s">
        <v>1786</v>
      </c>
      <c r="G910">
        <f>_xlfn.DAYS("2025-01-01", Table1[[#This Row],[date]])</f>
        <v>749</v>
      </c>
    </row>
    <row r="911" spans="1:7" x14ac:dyDescent="0.35">
      <c r="A911">
        <v>534</v>
      </c>
      <c r="B911">
        <v>372</v>
      </c>
      <c r="C911">
        <v>36</v>
      </c>
      <c r="D911">
        <v>2</v>
      </c>
      <c r="E911">
        <v>320670</v>
      </c>
      <c r="F911" s="3" t="s">
        <v>1645</v>
      </c>
      <c r="G911">
        <f>_xlfn.DAYS("2025-01-01", Table1[[#This Row],[date]])</f>
        <v>774</v>
      </c>
    </row>
    <row r="912" spans="1:7" x14ac:dyDescent="0.35">
      <c r="A912">
        <v>180</v>
      </c>
      <c r="B912">
        <v>373</v>
      </c>
      <c r="C912">
        <v>30</v>
      </c>
      <c r="D912">
        <v>2</v>
      </c>
      <c r="E912">
        <v>208716</v>
      </c>
      <c r="F912" s="3" t="s">
        <v>1454</v>
      </c>
      <c r="G912">
        <f>_xlfn.DAYS("2025-01-01", Table1[[#This Row],[date]])</f>
        <v>564</v>
      </c>
    </row>
    <row r="913" spans="1:7" x14ac:dyDescent="0.35">
      <c r="A913">
        <v>1142</v>
      </c>
      <c r="B913">
        <v>373</v>
      </c>
      <c r="C913">
        <v>33</v>
      </c>
      <c r="D913">
        <v>5</v>
      </c>
      <c r="E913">
        <v>713530</v>
      </c>
      <c r="F913" s="3" t="s">
        <v>1903</v>
      </c>
      <c r="G913">
        <f>_xlfn.DAYS("2025-01-01", Table1[[#This Row],[date]])</f>
        <v>1134</v>
      </c>
    </row>
    <row r="914" spans="1:7" x14ac:dyDescent="0.35">
      <c r="A914">
        <v>949</v>
      </c>
      <c r="B914">
        <v>373</v>
      </c>
      <c r="C914">
        <v>1</v>
      </c>
      <c r="D914">
        <v>2</v>
      </c>
      <c r="E914">
        <v>64088</v>
      </c>
      <c r="F914" s="3" t="s">
        <v>1577</v>
      </c>
      <c r="G914">
        <f>_xlfn.DAYS("2025-01-01", Table1[[#This Row],[date]])</f>
        <v>1277</v>
      </c>
    </row>
    <row r="915" spans="1:7" x14ac:dyDescent="0.35">
      <c r="A915">
        <v>60</v>
      </c>
      <c r="B915">
        <v>373</v>
      </c>
      <c r="C915">
        <v>15</v>
      </c>
      <c r="D915">
        <v>1</v>
      </c>
      <c r="E915">
        <v>157728</v>
      </c>
      <c r="F915" s="3" t="s">
        <v>1092</v>
      </c>
      <c r="G915">
        <f>_xlfn.DAYS("2025-01-01", Table1[[#This Row],[date]])</f>
        <v>1415</v>
      </c>
    </row>
    <row r="916" spans="1:7" x14ac:dyDescent="0.35">
      <c r="A916">
        <v>1178</v>
      </c>
      <c r="B916">
        <v>374</v>
      </c>
      <c r="C916">
        <v>41</v>
      </c>
      <c r="D916">
        <v>4</v>
      </c>
      <c r="E916">
        <v>150264</v>
      </c>
      <c r="F916" s="3" t="s">
        <v>1125</v>
      </c>
      <c r="G916">
        <f>_xlfn.DAYS("2025-01-01", Table1[[#This Row],[date]])</f>
        <v>453</v>
      </c>
    </row>
    <row r="917" spans="1:7" x14ac:dyDescent="0.35">
      <c r="A917">
        <v>1037</v>
      </c>
      <c r="B917">
        <v>375</v>
      </c>
      <c r="C917">
        <v>37</v>
      </c>
      <c r="D917">
        <v>4</v>
      </c>
      <c r="E917">
        <v>542960</v>
      </c>
      <c r="F917" s="3" t="s">
        <v>1425</v>
      </c>
      <c r="G917">
        <f>_xlfn.DAYS("2025-01-01", Table1[[#This Row],[date]])</f>
        <v>1301</v>
      </c>
    </row>
    <row r="918" spans="1:7" x14ac:dyDescent="0.35">
      <c r="A918">
        <v>987</v>
      </c>
      <c r="B918">
        <v>376</v>
      </c>
      <c r="C918">
        <v>12</v>
      </c>
      <c r="D918">
        <v>1</v>
      </c>
      <c r="E918">
        <v>58727</v>
      </c>
      <c r="F918" s="3" t="s">
        <v>1838</v>
      </c>
      <c r="G918">
        <f>_xlfn.DAYS("2025-01-01", Table1[[#This Row],[date]])</f>
        <v>192</v>
      </c>
    </row>
    <row r="919" spans="1:7" x14ac:dyDescent="0.35">
      <c r="A919">
        <v>565</v>
      </c>
      <c r="B919">
        <v>376</v>
      </c>
      <c r="C919">
        <v>2</v>
      </c>
      <c r="D919">
        <v>5</v>
      </c>
      <c r="E919">
        <v>693050</v>
      </c>
      <c r="F919" s="3" t="s">
        <v>1659</v>
      </c>
      <c r="G919">
        <f>_xlfn.DAYS("2025-01-01", Table1[[#This Row],[date]])</f>
        <v>428</v>
      </c>
    </row>
    <row r="920" spans="1:7" x14ac:dyDescent="0.35">
      <c r="A920">
        <v>556</v>
      </c>
      <c r="B920">
        <v>376</v>
      </c>
      <c r="C920">
        <v>16</v>
      </c>
      <c r="D920">
        <v>2</v>
      </c>
      <c r="E920">
        <v>89904</v>
      </c>
      <c r="F920" s="3" t="s">
        <v>1654</v>
      </c>
      <c r="G920">
        <f>_xlfn.DAYS("2025-01-01", Table1[[#This Row],[date]])</f>
        <v>756</v>
      </c>
    </row>
    <row r="921" spans="1:7" x14ac:dyDescent="0.35">
      <c r="A921">
        <v>528</v>
      </c>
      <c r="B921">
        <v>378</v>
      </c>
      <c r="C921">
        <v>3</v>
      </c>
      <c r="D921">
        <v>5</v>
      </c>
      <c r="E921">
        <v>443935</v>
      </c>
      <c r="F921" s="3" t="s">
        <v>1617</v>
      </c>
      <c r="G921">
        <f>_xlfn.DAYS("2025-01-01", Table1[[#This Row],[date]])</f>
        <v>290</v>
      </c>
    </row>
    <row r="922" spans="1:7" x14ac:dyDescent="0.35">
      <c r="A922">
        <v>21</v>
      </c>
      <c r="B922">
        <v>378</v>
      </c>
      <c r="C922">
        <v>22</v>
      </c>
      <c r="D922">
        <v>3</v>
      </c>
      <c r="E922">
        <v>197880</v>
      </c>
      <c r="F922" s="3" t="s">
        <v>870</v>
      </c>
      <c r="G922">
        <f>_xlfn.DAYS("2025-01-01", Table1[[#This Row],[date]])</f>
        <v>299</v>
      </c>
    </row>
    <row r="923" spans="1:7" x14ac:dyDescent="0.35">
      <c r="A923">
        <v>861</v>
      </c>
      <c r="B923">
        <v>378</v>
      </c>
      <c r="C923">
        <v>13</v>
      </c>
      <c r="D923">
        <v>2</v>
      </c>
      <c r="E923">
        <v>144790</v>
      </c>
      <c r="F923" s="3" t="s">
        <v>1630</v>
      </c>
      <c r="G923">
        <f>_xlfn.DAYS("2025-01-01", Table1[[#This Row],[date]])</f>
        <v>966</v>
      </c>
    </row>
    <row r="924" spans="1:7" x14ac:dyDescent="0.35">
      <c r="A924">
        <v>1065</v>
      </c>
      <c r="B924">
        <v>379</v>
      </c>
      <c r="C924">
        <v>4</v>
      </c>
      <c r="D924">
        <v>2</v>
      </c>
      <c r="E924">
        <v>76164</v>
      </c>
      <c r="F924" s="3" t="s">
        <v>1103</v>
      </c>
      <c r="G924">
        <f>_xlfn.DAYS("2025-01-01", Table1[[#This Row],[date]])</f>
        <v>190</v>
      </c>
    </row>
    <row r="925" spans="1:7" x14ac:dyDescent="0.35">
      <c r="A925">
        <v>591</v>
      </c>
      <c r="B925">
        <v>379</v>
      </c>
      <c r="C925">
        <v>8</v>
      </c>
      <c r="D925">
        <v>1</v>
      </c>
      <c r="E925">
        <v>70024</v>
      </c>
      <c r="F925" s="3" t="s">
        <v>1671</v>
      </c>
      <c r="G925">
        <f>_xlfn.DAYS("2025-01-01", Table1[[#This Row],[date]])</f>
        <v>1368</v>
      </c>
    </row>
    <row r="926" spans="1:7" x14ac:dyDescent="0.35">
      <c r="A926">
        <v>69</v>
      </c>
      <c r="B926">
        <v>380</v>
      </c>
      <c r="C926">
        <v>3</v>
      </c>
      <c r="D926">
        <v>4</v>
      </c>
      <c r="E926">
        <v>355148</v>
      </c>
      <c r="F926" s="3" t="s">
        <v>1376</v>
      </c>
      <c r="G926">
        <f>_xlfn.DAYS("2025-01-01", Table1[[#This Row],[date]])</f>
        <v>563</v>
      </c>
    </row>
    <row r="927" spans="1:7" x14ac:dyDescent="0.35">
      <c r="A927">
        <v>103</v>
      </c>
      <c r="B927">
        <v>380</v>
      </c>
      <c r="C927">
        <v>10</v>
      </c>
      <c r="D927">
        <v>1</v>
      </c>
      <c r="E927">
        <v>24915</v>
      </c>
      <c r="F927" s="3" t="s">
        <v>941</v>
      </c>
      <c r="G927">
        <f>_xlfn.DAYS("2025-01-01", Table1[[#This Row],[date]])</f>
        <v>927</v>
      </c>
    </row>
    <row r="928" spans="1:7" x14ac:dyDescent="0.35">
      <c r="A928">
        <v>94</v>
      </c>
      <c r="B928">
        <v>380</v>
      </c>
      <c r="C928">
        <v>8</v>
      </c>
      <c r="D928">
        <v>4</v>
      </c>
      <c r="E928">
        <v>280096</v>
      </c>
      <c r="F928" s="3" t="s">
        <v>1392</v>
      </c>
      <c r="G928">
        <f>_xlfn.DAYS("2025-01-01", Table1[[#This Row],[date]])</f>
        <v>965</v>
      </c>
    </row>
    <row r="929" spans="1:7" x14ac:dyDescent="0.35">
      <c r="A929">
        <v>332</v>
      </c>
      <c r="B929">
        <v>380</v>
      </c>
      <c r="C929">
        <v>33</v>
      </c>
      <c r="D929">
        <v>1</v>
      </c>
      <c r="E929">
        <v>142706</v>
      </c>
      <c r="F929" s="3" t="s">
        <v>1535</v>
      </c>
      <c r="G929">
        <f>_xlfn.DAYS("2025-01-01", Table1[[#This Row],[date]])</f>
        <v>1371</v>
      </c>
    </row>
    <row r="930" spans="1:7" x14ac:dyDescent="0.35">
      <c r="A930">
        <v>1122</v>
      </c>
      <c r="B930">
        <v>381</v>
      </c>
      <c r="C930">
        <v>37</v>
      </c>
      <c r="D930">
        <v>5</v>
      </c>
      <c r="E930">
        <v>678700</v>
      </c>
      <c r="F930" s="3" t="s">
        <v>1834</v>
      </c>
      <c r="G930">
        <f>_xlfn.DAYS("2025-01-01", Table1[[#This Row],[date]])</f>
        <v>363</v>
      </c>
    </row>
    <row r="931" spans="1:7" x14ac:dyDescent="0.35">
      <c r="A931">
        <v>667</v>
      </c>
      <c r="B931">
        <v>381</v>
      </c>
      <c r="C931">
        <v>42</v>
      </c>
      <c r="D931">
        <v>5</v>
      </c>
      <c r="E931">
        <v>714800</v>
      </c>
      <c r="F931" s="3" t="s">
        <v>1423</v>
      </c>
      <c r="G931">
        <f>_xlfn.DAYS("2025-01-01", Table1[[#This Row],[date]])</f>
        <v>665</v>
      </c>
    </row>
    <row r="932" spans="1:7" x14ac:dyDescent="0.35">
      <c r="A932">
        <v>1116</v>
      </c>
      <c r="B932">
        <v>381</v>
      </c>
      <c r="C932">
        <v>43</v>
      </c>
      <c r="D932">
        <v>2</v>
      </c>
      <c r="E932">
        <v>194426</v>
      </c>
      <c r="F932" s="3" t="s">
        <v>1895</v>
      </c>
      <c r="G932">
        <f>_xlfn.DAYS("2025-01-01", Table1[[#This Row],[date]])</f>
        <v>1043</v>
      </c>
    </row>
    <row r="933" spans="1:7" x14ac:dyDescent="0.35">
      <c r="A933">
        <v>1050</v>
      </c>
      <c r="B933">
        <v>382</v>
      </c>
      <c r="C933">
        <v>4</v>
      </c>
      <c r="D933">
        <v>5</v>
      </c>
      <c r="E933">
        <v>190410</v>
      </c>
      <c r="F933" s="3" t="s">
        <v>1861</v>
      </c>
      <c r="G933">
        <f>_xlfn.DAYS("2025-01-01", Table1[[#This Row],[date]])</f>
        <v>644</v>
      </c>
    </row>
    <row r="934" spans="1:7" x14ac:dyDescent="0.35">
      <c r="A934">
        <v>486</v>
      </c>
      <c r="B934">
        <v>382</v>
      </c>
      <c r="C934">
        <v>31</v>
      </c>
      <c r="D934">
        <v>3</v>
      </c>
      <c r="E934">
        <v>247359</v>
      </c>
      <c r="F934" s="3" t="s">
        <v>1621</v>
      </c>
      <c r="G934">
        <f>_xlfn.DAYS("2025-01-01", Table1[[#This Row],[date]])</f>
        <v>699</v>
      </c>
    </row>
    <row r="935" spans="1:7" x14ac:dyDescent="0.35">
      <c r="A935">
        <v>195</v>
      </c>
      <c r="B935">
        <v>383</v>
      </c>
      <c r="C935">
        <v>34</v>
      </c>
      <c r="D935">
        <v>5</v>
      </c>
      <c r="E935">
        <v>433075</v>
      </c>
      <c r="F935" s="3" t="s">
        <v>1464</v>
      </c>
      <c r="G935">
        <f>_xlfn.DAYS("2025-01-01", Table1[[#This Row],[date]])</f>
        <v>273</v>
      </c>
    </row>
    <row r="936" spans="1:7" x14ac:dyDescent="0.35">
      <c r="A936">
        <v>720</v>
      </c>
      <c r="B936">
        <v>383</v>
      </c>
      <c r="C936">
        <v>26</v>
      </c>
      <c r="D936">
        <v>5</v>
      </c>
      <c r="E936">
        <v>693620</v>
      </c>
      <c r="F936" s="3" t="s">
        <v>1432</v>
      </c>
      <c r="G936">
        <f>_xlfn.DAYS("2025-01-01", Table1[[#This Row],[date]])</f>
        <v>857</v>
      </c>
    </row>
    <row r="937" spans="1:7" x14ac:dyDescent="0.35">
      <c r="A937">
        <v>262</v>
      </c>
      <c r="B937">
        <v>384</v>
      </c>
      <c r="C937">
        <v>18</v>
      </c>
      <c r="D937">
        <v>3</v>
      </c>
      <c r="E937">
        <v>234696</v>
      </c>
      <c r="F937" s="3" t="s">
        <v>1498</v>
      </c>
      <c r="G937">
        <f>_xlfn.DAYS("2025-01-01", Table1[[#This Row],[date]])</f>
        <v>530</v>
      </c>
    </row>
    <row r="938" spans="1:7" x14ac:dyDescent="0.35">
      <c r="A938">
        <v>925</v>
      </c>
      <c r="B938">
        <v>384</v>
      </c>
      <c r="C938">
        <v>41</v>
      </c>
      <c r="D938">
        <v>5</v>
      </c>
      <c r="E938">
        <v>187830</v>
      </c>
      <c r="F938" s="3" t="s">
        <v>856</v>
      </c>
      <c r="G938">
        <f>_xlfn.DAYS("2025-01-01", Table1[[#This Row],[date]])</f>
        <v>571</v>
      </c>
    </row>
    <row r="939" spans="1:7" x14ac:dyDescent="0.35">
      <c r="A939">
        <v>505</v>
      </c>
      <c r="B939">
        <v>384</v>
      </c>
      <c r="C939">
        <v>45</v>
      </c>
      <c r="D939">
        <v>1</v>
      </c>
      <c r="E939">
        <v>85600</v>
      </c>
      <c r="F939" s="3" t="s">
        <v>1634</v>
      </c>
      <c r="G939">
        <f>_xlfn.DAYS("2025-01-01", Table1[[#This Row],[date]])</f>
        <v>878</v>
      </c>
    </row>
    <row r="940" spans="1:7" x14ac:dyDescent="0.35">
      <c r="A940">
        <v>726</v>
      </c>
      <c r="B940">
        <v>384</v>
      </c>
      <c r="C940">
        <v>48</v>
      </c>
      <c r="D940">
        <v>3</v>
      </c>
      <c r="E940">
        <v>162921</v>
      </c>
      <c r="F940" s="3" t="s">
        <v>185</v>
      </c>
      <c r="G940">
        <f>_xlfn.DAYS("2025-01-01", Table1[[#This Row],[date]])</f>
        <v>1028</v>
      </c>
    </row>
    <row r="941" spans="1:7" x14ac:dyDescent="0.35">
      <c r="A941">
        <v>1165</v>
      </c>
      <c r="B941">
        <v>384</v>
      </c>
      <c r="C941">
        <v>38</v>
      </c>
      <c r="D941">
        <v>3</v>
      </c>
      <c r="E941">
        <v>363915</v>
      </c>
      <c r="F941" s="3" t="s">
        <v>1908</v>
      </c>
      <c r="G941">
        <f>_xlfn.DAYS("2025-01-01", Table1[[#This Row],[date]])</f>
        <v>1388</v>
      </c>
    </row>
    <row r="942" spans="1:7" x14ac:dyDescent="0.35">
      <c r="A942">
        <v>255</v>
      </c>
      <c r="B942">
        <v>385</v>
      </c>
      <c r="C942">
        <v>27</v>
      </c>
      <c r="D942">
        <v>1</v>
      </c>
      <c r="E942">
        <v>79265</v>
      </c>
      <c r="F942" s="3" t="s">
        <v>1494</v>
      </c>
      <c r="G942">
        <f>_xlfn.DAYS("2025-01-01", Table1[[#This Row],[date]])</f>
        <v>894</v>
      </c>
    </row>
    <row r="943" spans="1:7" x14ac:dyDescent="0.35">
      <c r="A943">
        <v>244</v>
      </c>
      <c r="B943">
        <v>385</v>
      </c>
      <c r="C943">
        <v>16</v>
      </c>
      <c r="D943">
        <v>3</v>
      </c>
      <c r="E943">
        <v>134856</v>
      </c>
      <c r="F943" s="3" t="s">
        <v>1485</v>
      </c>
      <c r="G943">
        <f>_xlfn.DAYS("2025-01-01", Table1[[#This Row],[date]])</f>
        <v>1395</v>
      </c>
    </row>
    <row r="944" spans="1:7" x14ac:dyDescent="0.35">
      <c r="A944">
        <v>1046</v>
      </c>
      <c r="B944">
        <v>386</v>
      </c>
      <c r="C944">
        <v>39</v>
      </c>
      <c r="D944">
        <v>5</v>
      </c>
      <c r="E944">
        <v>267070</v>
      </c>
      <c r="F944" s="3" t="s">
        <v>1659</v>
      </c>
      <c r="G944">
        <f>_xlfn.DAYS("2025-01-01", Table1[[#This Row],[date]])</f>
        <v>428</v>
      </c>
    </row>
    <row r="945" spans="1:7" x14ac:dyDescent="0.35">
      <c r="A945">
        <v>800</v>
      </c>
      <c r="B945">
        <v>386</v>
      </c>
      <c r="C945">
        <v>8</v>
      </c>
      <c r="D945">
        <v>1</v>
      </c>
      <c r="E945">
        <v>70024</v>
      </c>
      <c r="F945" s="3" t="s">
        <v>788</v>
      </c>
      <c r="G945">
        <f>_xlfn.DAYS("2025-01-01", Table1[[#This Row],[date]])</f>
        <v>474</v>
      </c>
    </row>
    <row r="946" spans="1:7" x14ac:dyDescent="0.35">
      <c r="A946">
        <v>691</v>
      </c>
      <c r="B946">
        <v>386</v>
      </c>
      <c r="C946">
        <v>40</v>
      </c>
      <c r="D946">
        <v>5</v>
      </c>
      <c r="E946">
        <v>129760</v>
      </c>
      <c r="F946" s="3" t="s">
        <v>1715</v>
      </c>
      <c r="G946">
        <f>_xlfn.DAYS("2025-01-01", Table1[[#This Row],[date]])</f>
        <v>489</v>
      </c>
    </row>
    <row r="947" spans="1:7" x14ac:dyDescent="0.35">
      <c r="A947">
        <v>664</v>
      </c>
      <c r="B947">
        <v>386</v>
      </c>
      <c r="C947">
        <v>35</v>
      </c>
      <c r="D947">
        <v>1</v>
      </c>
      <c r="E947">
        <v>56239</v>
      </c>
      <c r="F947" s="3" t="s">
        <v>1644</v>
      </c>
      <c r="G947">
        <f>_xlfn.DAYS("2025-01-01", Table1[[#This Row],[date]])</f>
        <v>727</v>
      </c>
    </row>
    <row r="948" spans="1:7" x14ac:dyDescent="0.35">
      <c r="A948">
        <v>28</v>
      </c>
      <c r="B948">
        <v>386</v>
      </c>
      <c r="C948">
        <v>18</v>
      </c>
      <c r="D948">
        <v>3</v>
      </c>
      <c r="E948">
        <v>234696</v>
      </c>
      <c r="F948" s="3" t="s">
        <v>1346</v>
      </c>
      <c r="G948">
        <f>_xlfn.DAYS("2025-01-01", Table1[[#This Row],[date]])</f>
        <v>843</v>
      </c>
    </row>
    <row r="949" spans="1:7" x14ac:dyDescent="0.35">
      <c r="A949">
        <v>816</v>
      </c>
      <c r="B949">
        <v>387</v>
      </c>
      <c r="C949">
        <v>14</v>
      </c>
      <c r="D949">
        <v>4</v>
      </c>
      <c r="E949">
        <v>649768</v>
      </c>
      <c r="F949" s="3" t="s">
        <v>1613</v>
      </c>
      <c r="G949">
        <f>_xlfn.DAYS("2025-01-01", Table1[[#This Row],[date]])</f>
        <v>331</v>
      </c>
    </row>
    <row r="950" spans="1:7" x14ac:dyDescent="0.35">
      <c r="A950">
        <v>81</v>
      </c>
      <c r="B950">
        <v>387</v>
      </c>
      <c r="C950">
        <v>35</v>
      </c>
      <c r="D950">
        <v>4</v>
      </c>
      <c r="E950">
        <v>224956</v>
      </c>
      <c r="F950" s="3" t="s">
        <v>1383</v>
      </c>
      <c r="G950">
        <f>_xlfn.DAYS("2025-01-01", Table1[[#This Row],[date]])</f>
        <v>968</v>
      </c>
    </row>
    <row r="951" spans="1:7" x14ac:dyDescent="0.35">
      <c r="A951">
        <v>141</v>
      </c>
      <c r="B951">
        <v>387</v>
      </c>
      <c r="C951">
        <v>48</v>
      </c>
      <c r="D951">
        <v>2</v>
      </c>
      <c r="E951">
        <v>108614</v>
      </c>
      <c r="F951" s="3" t="s">
        <v>1425</v>
      </c>
      <c r="G951">
        <f>_xlfn.DAYS("2025-01-01", Table1[[#This Row],[date]])</f>
        <v>1301</v>
      </c>
    </row>
    <row r="952" spans="1:7" x14ac:dyDescent="0.35">
      <c r="A952">
        <v>933</v>
      </c>
      <c r="B952">
        <v>387</v>
      </c>
      <c r="C952">
        <v>31</v>
      </c>
      <c r="D952">
        <v>3</v>
      </c>
      <c r="E952">
        <v>247359</v>
      </c>
      <c r="F952" s="3" t="s">
        <v>609</v>
      </c>
      <c r="G952">
        <f>_xlfn.DAYS("2025-01-01", Table1[[#This Row],[date]])</f>
        <v>1443</v>
      </c>
    </row>
    <row r="953" spans="1:7" x14ac:dyDescent="0.35">
      <c r="A953">
        <v>637</v>
      </c>
      <c r="B953">
        <v>388</v>
      </c>
      <c r="C953">
        <v>27</v>
      </c>
      <c r="D953">
        <v>1</v>
      </c>
      <c r="E953">
        <v>79265</v>
      </c>
      <c r="F953" s="3" t="s">
        <v>1690</v>
      </c>
      <c r="G953">
        <f>_xlfn.DAYS("2025-01-01", Table1[[#This Row],[date]])</f>
        <v>165</v>
      </c>
    </row>
    <row r="954" spans="1:7" x14ac:dyDescent="0.35">
      <c r="A954">
        <v>851</v>
      </c>
      <c r="B954">
        <v>388</v>
      </c>
      <c r="C954">
        <v>22</v>
      </c>
      <c r="D954">
        <v>4</v>
      </c>
      <c r="E954">
        <v>263840</v>
      </c>
      <c r="F954" s="3" t="s">
        <v>1401</v>
      </c>
      <c r="G954">
        <f>_xlfn.DAYS("2025-01-01", Table1[[#This Row],[date]])</f>
        <v>518</v>
      </c>
    </row>
    <row r="955" spans="1:7" x14ac:dyDescent="0.35">
      <c r="A955">
        <v>38</v>
      </c>
      <c r="B955">
        <v>388</v>
      </c>
      <c r="C955">
        <v>35</v>
      </c>
      <c r="D955">
        <v>2</v>
      </c>
      <c r="E955">
        <v>112478</v>
      </c>
      <c r="F955" s="3" t="s">
        <v>1353</v>
      </c>
      <c r="G955">
        <f>_xlfn.DAYS("2025-01-01", Table1[[#This Row],[date]])</f>
        <v>955</v>
      </c>
    </row>
    <row r="956" spans="1:7" x14ac:dyDescent="0.35">
      <c r="A956">
        <v>976</v>
      </c>
      <c r="B956">
        <v>388</v>
      </c>
      <c r="C956">
        <v>23</v>
      </c>
      <c r="D956">
        <v>4</v>
      </c>
      <c r="E956">
        <v>625892</v>
      </c>
      <c r="F956" s="3" t="s">
        <v>1139</v>
      </c>
      <c r="G956">
        <f>_xlfn.DAYS("2025-01-01", Table1[[#This Row],[date]])</f>
        <v>1066</v>
      </c>
    </row>
    <row r="957" spans="1:7" x14ac:dyDescent="0.35">
      <c r="A957">
        <v>714</v>
      </c>
      <c r="B957">
        <v>388</v>
      </c>
      <c r="C957">
        <v>48</v>
      </c>
      <c r="D957">
        <v>5</v>
      </c>
      <c r="E957">
        <v>271535</v>
      </c>
      <c r="F957" s="3" t="s">
        <v>1671</v>
      </c>
      <c r="G957">
        <f>_xlfn.DAYS("2025-01-01", Table1[[#This Row],[date]])</f>
        <v>1368</v>
      </c>
    </row>
    <row r="958" spans="1:7" x14ac:dyDescent="0.35">
      <c r="A958">
        <v>436</v>
      </c>
      <c r="B958">
        <v>389</v>
      </c>
      <c r="C958">
        <v>44</v>
      </c>
      <c r="D958">
        <v>2</v>
      </c>
      <c r="E958">
        <v>276196</v>
      </c>
      <c r="F958" s="3" t="s">
        <v>1588</v>
      </c>
      <c r="G958">
        <f>_xlfn.DAYS("2025-01-01", Table1[[#This Row],[date]])</f>
        <v>1128</v>
      </c>
    </row>
    <row r="959" spans="1:7" x14ac:dyDescent="0.35">
      <c r="A959">
        <v>258</v>
      </c>
      <c r="B959">
        <v>390</v>
      </c>
      <c r="C959">
        <v>44</v>
      </c>
      <c r="D959">
        <v>4</v>
      </c>
      <c r="E959">
        <v>552392</v>
      </c>
      <c r="F959" s="3" t="s">
        <v>1496</v>
      </c>
      <c r="G959">
        <f>_xlfn.DAYS("2025-01-01", Table1[[#This Row],[date]])</f>
        <v>459</v>
      </c>
    </row>
    <row r="960" spans="1:7" x14ac:dyDescent="0.35">
      <c r="A960">
        <v>657</v>
      </c>
      <c r="B960">
        <v>390</v>
      </c>
      <c r="C960">
        <v>23</v>
      </c>
      <c r="D960">
        <v>5</v>
      </c>
      <c r="E960">
        <v>782365</v>
      </c>
      <c r="F960" s="3" t="s">
        <v>158</v>
      </c>
      <c r="G960">
        <f>_xlfn.DAYS("2025-01-01", Table1[[#This Row],[date]])</f>
        <v>478</v>
      </c>
    </row>
    <row r="961" spans="1:7" x14ac:dyDescent="0.35">
      <c r="A961">
        <v>108</v>
      </c>
      <c r="B961">
        <v>391</v>
      </c>
      <c r="C961">
        <v>32</v>
      </c>
      <c r="D961">
        <v>4</v>
      </c>
      <c r="E961">
        <v>576308</v>
      </c>
      <c r="F961" s="3" t="s">
        <v>1401</v>
      </c>
      <c r="G961">
        <f>_xlfn.DAYS("2025-01-01", Table1[[#This Row],[date]])</f>
        <v>518</v>
      </c>
    </row>
    <row r="962" spans="1:7" x14ac:dyDescent="0.35">
      <c r="A962">
        <v>1103</v>
      </c>
      <c r="B962">
        <v>392</v>
      </c>
      <c r="C962">
        <v>21</v>
      </c>
      <c r="D962">
        <v>4</v>
      </c>
      <c r="E962">
        <v>458252</v>
      </c>
      <c r="F962" s="3" t="s">
        <v>1675</v>
      </c>
      <c r="G962">
        <f>_xlfn.DAYS("2025-01-01", Table1[[#This Row],[date]])</f>
        <v>619</v>
      </c>
    </row>
    <row r="963" spans="1:7" x14ac:dyDescent="0.35">
      <c r="A963">
        <v>940</v>
      </c>
      <c r="B963">
        <v>392</v>
      </c>
      <c r="C963">
        <v>40</v>
      </c>
      <c r="D963">
        <v>3</v>
      </c>
      <c r="E963">
        <v>77856</v>
      </c>
      <c r="F963" s="3" t="s">
        <v>1634</v>
      </c>
      <c r="G963">
        <f>_xlfn.DAYS("2025-01-01", Table1[[#This Row],[date]])</f>
        <v>878</v>
      </c>
    </row>
    <row r="964" spans="1:7" x14ac:dyDescent="0.35">
      <c r="A964">
        <v>549</v>
      </c>
      <c r="B964">
        <v>392</v>
      </c>
      <c r="C964">
        <v>11</v>
      </c>
      <c r="D964">
        <v>4</v>
      </c>
      <c r="E964">
        <v>405816</v>
      </c>
      <c r="F964" s="3" t="s">
        <v>1650</v>
      </c>
      <c r="G964">
        <f>_xlfn.DAYS("2025-01-01", Table1[[#This Row],[date]])</f>
        <v>1281</v>
      </c>
    </row>
    <row r="965" spans="1:7" x14ac:dyDescent="0.35">
      <c r="A965">
        <v>934</v>
      </c>
      <c r="B965">
        <v>393</v>
      </c>
      <c r="C965">
        <v>28</v>
      </c>
      <c r="D965">
        <v>3</v>
      </c>
      <c r="E965">
        <v>273351</v>
      </c>
      <c r="F965" s="3" t="s">
        <v>1572</v>
      </c>
      <c r="G965">
        <f>_xlfn.DAYS("2025-01-01", Table1[[#This Row],[date]])</f>
        <v>239</v>
      </c>
    </row>
    <row r="966" spans="1:7" x14ac:dyDescent="0.35">
      <c r="A966">
        <v>607</v>
      </c>
      <c r="B966">
        <v>393</v>
      </c>
      <c r="C966">
        <v>48</v>
      </c>
      <c r="D966">
        <v>5</v>
      </c>
      <c r="E966">
        <v>271535</v>
      </c>
      <c r="F966" s="3" t="s">
        <v>1484</v>
      </c>
      <c r="G966">
        <f>_xlfn.DAYS("2025-01-01", Table1[[#This Row],[date]])</f>
        <v>304</v>
      </c>
    </row>
    <row r="967" spans="1:7" x14ac:dyDescent="0.35">
      <c r="A967">
        <v>55</v>
      </c>
      <c r="B967">
        <v>393</v>
      </c>
      <c r="C967">
        <v>42</v>
      </c>
      <c r="D967">
        <v>4</v>
      </c>
      <c r="E967">
        <v>571840</v>
      </c>
      <c r="F967" s="3" t="s">
        <v>1368</v>
      </c>
      <c r="G967">
        <f>_xlfn.DAYS("2025-01-01", Table1[[#This Row],[date]])</f>
        <v>695</v>
      </c>
    </row>
    <row r="968" spans="1:7" x14ac:dyDescent="0.35">
      <c r="A968">
        <v>807</v>
      </c>
      <c r="B968">
        <v>393</v>
      </c>
      <c r="C968">
        <v>15</v>
      </c>
      <c r="D968">
        <v>1</v>
      </c>
      <c r="E968">
        <v>157728</v>
      </c>
      <c r="F968" s="3" t="s">
        <v>1772</v>
      </c>
      <c r="G968">
        <f>_xlfn.DAYS("2025-01-01", Table1[[#This Row],[date]])</f>
        <v>881</v>
      </c>
    </row>
    <row r="969" spans="1:7" x14ac:dyDescent="0.35">
      <c r="A969">
        <v>66</v>
      </c>
      <c r="B969">
        <v>393</v>
      </c>
      <c r="C969">
        <v>2</v>
      </c>
      <c r="D969">
        <v>2</v>
      </c>
      <c r="E969">
        <v>277220</v>
      </c>
      <c r="F969" s="3" t="s">
        <v>1375</v>
      </c>
      <c r="G969">
        <f>_xlfn.DAYS("2025-01-01", Table1[[#This Row],[date]])</f>
        <v>1039</v>
      </c>
    </row>
    <row r="970" spans="1:7" x14ac:dyDescent="0.35">
      <c r="A970">
        <v>398</v>
      </c>
      <c r="B970">
        <v>393</v>
      </c>
      <c r="C970">
        <v>38</v>
      </c>
      <c r="D970">
        <v>2</v>
      </c>
      <c r="E970">
        <v>242610</v>
      </c>
      <c r="F970" s="3" t="s">
        <v>140</v>
      </c>
      <c r="G970">
        <f>_xlfn.DAYS("2025-01-01", Table1[[#This Row],[date]])</f>
        <v>1135</v>
      </c>
    </row>
    <row r="971" spans="1:7" x14ac:dyDescent="0.35">
      <c r="A971">
        <v>1144</v>
      </c>
      <c r="B971">
        <v>394</v>
      </c>
      <c r="C971">
        <v>11</v>
      </c>
      <c r="D971">
        <v>3</v>
      </c>
      <c r="E971">
        <v>304362</v>
      </c>
      <c r="F971" s="3" t="s">
        <v>841</v>
      </c>
      <c r="G971">
        <f>_xlfn.DAYS("2025-01-01", Table1[[#This Row],[date]])</f>
        <v>303</v>
      </c>
    </row>
    <row r="972" spans="1:7" x14ac:dyDescent="0.35">
      <c r="A972">
        <v>957</v>
      </c>
      <c r="B972">
        <v>394</v>
      </c>
      <c r="C972">
        <v>46</v>
      </c>
      <c r="D972">
        <v>2</v>
      </c>
      <c r="E972">
        <v>311136</v>
      </c>
      <c r="F972" s="3" t="s">
        <v>1438</v>
      </c>
      <c r="G972">
        <f>_xlfn.DAYS("2025-01-01", Table1[[#This Row],[date]])</f>
        <v>673</v>
      </c>
    </row>
    <row r="973" spans="1:7" x14ac:dyDescent="0.35">
      <c r="A973">
        <v>751</v>
      </c>
      <c r="B973">
        <v>394</v>
      </c>
      <c r="C973">
        <v>38</v>
      </c>
      <c r="D973">
        <v>2</v>
      </c>
      <c r="E973">
        <v>242610</v>
      </c>
      <c r="F973" s="3" t="s">
        <v>1742</v>
      </c>
      <c r="G973">
        <f>_xlfn.DAYS("2025-01-01", Table1[[#This Row],[date]])</f>
        <v>1386</v>
      </c>
    </row>
    <row r="974" spans="1:7" x14ac:dyDescent="0.35">
      <c r="A974">
        <v>307</v>
      </c>
      <c r="B974">
        <v>395</v>
      </c>
      <c r="C974">
        <v>5</v>
      </c>
      <c r="D974">
        <v>1</v>
      </c>
      <c r="E974">
        <v>137033</v>
      </c>
      <c r="F974" s="3" t="s">
        <v>125</v>
      </c>
      <c r="G974">
        <f>_xlfn.DAYS("2025-01-01", Table1[[#This Row],[date]])</f>
        <v>259</v>
      </c>
    </row>
    <row r="975" spans="1:7" x14ac:dyDescent="0.35">
      <c r="A975">
        <v>325</v>
      </c>
      <c r="B975">
        <v>395</v>
      </c>
      <c r="C975">
        <v>2</v>
      </c>
      <c r="D975">
        <v>3</v>
      </c>
      <c r="E975">
        <v>415830</v>
      </c>
      <c r="F975" s="3" t="s">
        <v>1532</v>
      </c>
      <c r="G975">
        <f>_xlfn.DAYS("2025-01-01", Table1[[#This Row],[date]])</f>
        <v>582</v>
      </c>
    </row>
    <row r="976" spans="1:7" x14ac:dyDescent="0.35">
      <c r="A976">
        <v>958</v>
      </c>
      <c r="B976">
        <v>395</v>
      </c>
      <c r="C976">
        <v>29</v>
      </c>
      <c r="D976">
        <v>2</v>
      </c>
      <c r="E976">
        <v>217572</v>
      </c>
      <c r="F976" s="3" t="s">
        <v>474</v>
      </c>
      <c r="G976">
        <f>_xlfn.DAYS("2025-01-01", Table1[[#This Row],[date]])</f>
        <v>1393</v>
      </c>
    </row>
    <row r="977" spans="1:7" x14ac:dyDescent="0.35">
      <c r="A977">
        <v>639</v>
      </c>
      <c r="B977">
        <v>396</v>
      </c>
      <c r="C977">
        <v>29</v>
      </c>
      <c r="D977">
        <v>4</v>
      </c>
      <c r="E977">
        <v>435144</v>
      </c>
      <c r="F977" s="3" t="s">
        <v>1456</v>
      </c>
      <c r="G977">
        <f>_xlfn.DAYS("2025-01-01", Table1[[#This Row],[date]])</f>
        <v>113</v>
      </c>
    </row>
    <row r="978" spans="1:7" x14ac:dyDescent="0.35">
      <c r="A978">
        <v>346</v>
      </c>
      <c r="B978">
        <v>396</v>
      </c>
      <c r="C978">
        <v>13</v>
      </c>
      <c r="D978">
        <v>5</v>
      </c>
      <c r="E978">
        <v>361975</v>
      </c>
      <c r="F978" s="3" t="s">
        <v>1541</v>
      </c>
      <c r="G978">
        <f>_xlfn.DAYS("2025-01-01", Table1[[#This Row],[date]])</f>
        <v>959</v>
      </c>
    </row>
    <row r="979" spans="1:7" x14ac:dyDescent="0.35">
      <c r="A979">
        <v>702</v>
      </c>
      <c r="B979">
        <v>396</v>
      </c>
      <c r="C979">
        <v>35</v>
      </c>
      <c r="D979">
        <v>5</v>
      </c>
      <c r="E979">
        <v>281195</v>
      </c>
      <c r="F979" s="3" t="s">
        <v>1722</v>
      </c>
      <c r="G979">
        <f>_xlfn.DAYS("2025-01-01", Table1[[#This Row],[date]])</f>
        <v>1446</v>
      </c>
    </row>
    <row r="980" spans="1:7" x14ac:dyDescent="0.35">
      <c r="A980">
        <v>683</v>
      </c>
      <c r="B980">
        <v>397</v>
      </c>
      <c r="C980">
        <v>41</v>
      </c>
      <c r="D980">
        <v>5</v>
      </c>
      <c r="E980">
        <v>187830</v>
      </c>
      <c r="F980" s="3" t="s">
        <v>1442</v>
      </c>
      <c r="G980">
        <f>_xlfn.DAYS("2025-01-01", Table1[[#This Row],[date]])</f>
        <v>845</v>
      </c>
    </row>
    <row r="981" spans="1:7" x14ac:dyDescent="0.35">
      <c r="A981">
        <v>1129</v>
      </c>
      <c r="B981">
        <v>397</v>
      </c>
      <c r="C981">
        <v>19</v>
      </c>
      <c r="D981">
        <v>4</v>
      </c>
      <c r="E981">
        <v>449632</v>
      </c>
      <c r="F981" s="3" t="s">
        <v>1461</v>
      </c>
      <c r="G981">
        <f>_xlfn.DAYS("2025-01-01", Table1[[#This Row],[date]])</f>
        <v>1121</v>
      </c>
    </row>
    <row r="982" spans="1:7" x14ac:dyDescent="0.35">
      <c r="A982">
        <v>820</v>
      </c>
      <c r="B982">
        <v>397</v>
      </c>
      <c r="C982">
        <v>46</v>
      </c>
      <c r="D982">
        <v>4</v>
      </c>
      <c r="E982">
        <v>622272</v>
      </c>
      <c r="F982" s="3" t="s">
        <v>1480</v>
      </c>
      <c r="G982">
        <f>_xlfn.DAYS("2025-01-01", Table1[[#This Row],[date]])</f>
        <v>1179</v>
      </c>
    </row>
    <row r="983" spans="1:7" x14ac:dyDescent="0.35">
      <c r="A983">
        <v>704</v>
      </c>
      <c r="B983">
        <v>397</v>
      </c>
      <c r="C983">
        <v>14</v>
      </c>
      <c r="D983">
        <v>4</v>
      </c>
      <c r="E983">
        <v>649768</v>
      </c>
      <c r="F983" s="3" t="s">
        <v>1692</v>
      </c>
      <c r="G983">
        <f>_xlfn.DAYS("2025-01-01", Table1[[#This Row],[date]])</f>
        <v>1249</v>
      </c>
    </row>
    <row r="984" spans="1:7" x14ac:dyDescent="0.35">
      <c r="A984">
        <v>901</v>
      </c>
      <c r="B984">
        <v>397</v>
      </c>
      <c r="C984">
        <v>48</v>
      </c>
      <c r="D984">
        <v>4</v>
      </c>
      <c r="E984">
        <v>217228</v>
      </c>
      <c r="F984" s="3" t="s">
        <v>1425</v>
      </c>
      <c r="G984">
        <f>_xlfn.DAYS("2025-01-01", Table1[[#This Row],[date]])</f>
        <v>1301</v>
      </c>
    </row>
    <row r="985" spans="1:7" x14ac:dyDescent="0.35">
      <c r="A985">
        <v>954</v>
      </c>
      <c r="B985">
        <v>398</v>
      </c>
      <c r="C985">
        <v>26</v>
      </c>
      <c r="D985">
        <v>1</v>
      </c>
      <c r="E985">
        <v>138724</v>
      </c>
      <c r="F985" s="3" t="s">
        <v>104</v>
      </c>
      <c r="G985">
        <f>_xlfn.DAYS("2025-01-01", Table1[[#This Row],[date]])</f>
        <v>349</v>
      </c>
    </row>
    <row r="986" spans="1:7" x14ac:dyDescent="0.35">
      <c r="A986">
        <v>97</v>
      </c>
      <c r="B986">
        <v>398</v>
      </c>
      <c r="C986">
        <v>19</v>
      </c>
      <c r="D986">
        <v>4</v>
      </c>
      <c r="E986">
        <v>449632</v>
      </c>
      <c r="F986" s="3" t="s">
        <v>1393</v>
      </c>
      <c r="G986">
        <f>_xlfn.DAYS("2025-01-01", Table1[[#This Row],[date]])</f>
        <v>507</v>
      </c>
    </row>
    <row r="987" spans="1:7" x14ac:dyDescent="0.35">
      <c r="A987">
        <v>1120</v>
      </c>
      <c r="B987">
        <v>398</v>
      </c>
      <c r="C987">
        <v>3</v>
      </c>
      <c r="D987">
        <v>5</v>
      </c>
      <c r="E987">
        <v>443935</v>
      </c>
      <c r="F987" s="3" t="s">
        <v>1441</v>
      </c>
      <c r="G987">
        <f>_xlfn.DAYS("2025-01-01", Table1[[#This Row],[date]])</f>
        <v>682</v>
      </c>
    </row>
    <row r="988" spans="1:7" x14ac:dyDescent="0.35">
      <c r="A988">
        <v>675</v>
      </c>
      <c r="B988">
        <v>398</v>
      </c>
      <c r="C988">
        <v>47</v>
      </c>
      <c r="D988">
        <v>2</v>
      </c>
      <c r="E988">
        <v>162402</v>
      </c>
      <c r="F988" s="3" t="s">
        <v>1708</v>
      </c>
      <c r="G988">
        <f>_xlfn.DAYS("2025-01-01", Table1[[#This Row],[date]])</f>
        <v>859</v>
      </c>
    </row>
    <row r="989" spans="1:7" x14ac:dyDescent="0.35">
      <c r="A989">
        <v>161</v>
      </c>
      <c r="B989">
        <v>399</v>
      </c>
      <c r="C989">
        <v>6</v>
      </c>
      <c r="D989">
        <v>5</v>
      </c>
      <c r="E989">
        <v>817675</v>
      </c>
      <c r="F989" s="3" t="s">
        <v>1440</v>
      </c>
      <c r="G989">
        <f>_xlfn.DAYS("2025-01-01", Table1[[#This Row],[date]])</f>
        <v>964</v>
      </c>
    </row>
    <row r="990" spans="1:7" x14ac:dyDescent="0.35">
      <c r="A990">
        <v>579</v>
      </c>
      <c r="B990">
        <v>399</v>
      </c>
      <c r="C990">
        <v>17</v>
      </c>
      <c r="D990">
        <v>5</v>
      </c>
      <c r="E990">
        <v>293465</v>
      </c>
      <c r="F990" s="3" t="s">
        <v>1666</v>
      </c>
      <c r="G990">
        <f>_xlfn.DAYS("2025-01-01", Table1[[#This Row],[date]])</f>
        <v>1048</v>
      </c>
    </row>
    <row r="991" spans="1:7" x14ac:dyDescent="0.35">
      <c r="A991">
        <v>1134</v>
      </c>
      <c r="B991">
        <v>399</v>
      </c>
      <c r="C991">
        <v>38</v>
      </c>
      <c r="D991">
        <v>5</v>
      </c>
      <c r="E991">
        <v>606525</v>
      </c>
      <c r="F991" s="3" t="s">
        <v>1367</v>
      </c>
      <c r="G991">
        <f>_xlfn.DAYS("2025-01-01", Table1[[#This Row],[date]])</f>
        <v>1184</v>
      </c>
    </row>
    <row r="992" spans="1:7" x14ac:dyDescent="0.35">
      <c r="A992">
        <v>1105</v>
      </c>
      <c r="B992">
        <v>399</v>
      </c>
      <c r="C992">
        <v>13</v>
      </c>
      <c r="D992">
        <v>1</v>
      </c>
      <c r="E992">
        <v>72395</v>
      </c>
      <c r="F992" s="3" t="s">
        <v>1095</v>
      </c>
      <c r="G992">
        <f>_xlfn.DAYS("2025-01-01", Table1[[#This Row],[date]])</f>
        <v>1192</v>
      </c>
    </row>
    <row r="993" spans="1:7" x14ac:dyDescent="0.35">
      <c r="A993">
        <v>479</v>
      </c>
      <c r="B993">
        <v>400</v>
      </c>
      <c r="C993">
        <v>7</v>
      </c>
      <c r="D993">
        <v>3</v>
      </c>
      <c r="E993">
        <v>330018</v>
      </c>
      <c r="F993" s="3" t="s">
        <v>1388</v>
      </c>
      <c r="G993">
        <f>_xlfn.DAYS("2025-01-01", Table1[[#This Row],[date]])</f>
        <v>365</v>
      </c>
    </row>
    <row r="994" spans="1:7" x14ac:dyDescent="0.35">
      <c r="A994">
        <v>1038</v>
      </c>
      <c r="B994">
        <v>400</v>
      </c>
      <c r="C994">
        <v>4</v>
      </c>
      <c r="D994">
        <v>3</v>
      </c>
      <c r="E994">
        <v>114246</v>
      </c>
      <c r="F994" s="3" t="s">
        <v>1786</v>
      </c>
      <c r="G994">
        <f>_xlfn.DAYS("2025-01-01", Table1[[#This Row],[date]])</f>
        <v>749</v>
      </c>
    </row>
    <row r="995" spans="1:7" x14ac:dyDescent="0.35">
      <c r="A995">
        <v>496</v>
      </c>
      <c r="B995">
        <v>400</v>
      </c>
      <c r="C995">
        <v>34</v>
      </c>
      <c r="D995">
        <v>5</v>
      </c>
      <c r="E995">
        <v>433075</v>
      </c>
      <c r="F995" s="3" t="s">
        <v>1628</v>
      </c>
      <c r="G995">
        <f>_xlfn.DAYS("2025-01-01", Table1[[#This Row],[date]])</f>
        <v>1402</v>
      </c>
    </row>
    <row r="996" spans="1:7" x14ac:dyDescent="0.35">
      <c r="A996">
        <v>392</v>
      </c>
      <c r="B996">
        <v>401</v>
      </c>
      <c r="C996">
        <v>46</v>
      </c>
      <c r="D996">
        <v>3</v>
      </c>
      <c r="E996">
        <v>466704</v>
      </c>
      <c r="F996" s="3" t="s">
        <v>1570</v>
      </c>
      <c r="G996">
        <f>_xlfn.DAYS("2025-01-01", Table1[[#This Row],[date]])</f>
        <v>479</v>
      </c>
    </row>
    <row r="997" spans="1:7" x14ac:dyDescent="0.35">
      <c r="A997">
        <v>176</v>
      </c>
      <c r="B997">
        <v>401</v>
      </c>
      <c r="C997">
        <v>16</v>
      </c>
      <c r="D997">
        <v>3</v>
      </c>
      <c r="E997">
        <v>134856</v>
      </c>
      <c r="F997" s="3" t="s">
        <v>1451</v>
      </c>
      <c r="G997">
        <f>_xlfn.DAYS("2025-01-01", Table1[[#This Row],[date]])</f>
        <v>691</v>
      </c>
    </row>
    <row r="998" spans="1:7" x14ac:dyDescent="0.35">
      <c r="A998">
        <v>202</v>
      </c>
      <c r="B998">
        <v>402</v>
      </c>
      <c r="C998">
        <v>14</v>
      </c>
      <c r="D998">
        <v>5</v>
      </c>
      <c r="E998">
        <v>812210</v>
      </c>
      <c r="F998" s="3" t="s">
        <v>1405</v>
      </c>
      <c r="G998">
        <f>_xlfn.DAYS("2025-01-01", Table1[[#This Row],[date]])</f>
        <v>472</v>
      </c>
    </row>
    <row r="999" spans="1:7" x14ac:dyDescent="0.35">
      <c r="A999">
        <v>817</v>
      </c>
      <c r="B999">
        <v>402</v>
      </c>
      <c r="C999">
        <v>36</v>
      </c>
      <c r="D999">
        <v>4</v>
      </c>
      <c r="E999">
        <v>641340</v>
      </c>
      <c r="F999" s="3" t="s">
        <v>1778</v>
      </c>
      <c r="G999">
        <f>_xlfn.DAYS("2025-01-01", Table1[[#This Row],[date]])</f>
        <v>1095</v>
      </c>
    </row>
    <row r="1000" spans="1:7" x14ac:dyDescent="0.35">
      <c r="A1000">
        <v>131</v>
      </c>
      <c r="B1000">
        <v>402</v>
      </c>
      <c r="C1000">
        <v>22</v>
      </c>
      <c r="D1000">
        <v>5</v>
      </c>
      <c r="E1000">
        <v>329800</v>
      </c>
      <c r="F1000" s="3" t="s">
        <v>1418</v>
      </c>
      <c r="G1000">
        <f>_xlfn.DAYS("2025-01-01", Table1[[#This Row],[date]])</f>
        <v>1266</v>
      </c>
    </row>
    <row r="1001" spans="1:7" x14ac:dyDescent="0.35">
      <c r="A1001">
        <v>250</v>
      </c>
      <c r="B1001">
        <v>402</v>
      </c>
      <c r="C1001">
        <v>14</v>
      </c>
      <c r="D1001">
        <v>2</v>
      </c>
      <c r="E1001">
        <v>324884</v>
      </c>
      <c r="F1001" s="3" t="s">
        <v>149</v>
      </c>
      <c r="G1001">
        <f>_xlfn.DAYS("2025-01-01", Table1[[#This Row],[date]])</f>
        <v>1340</v>
      </c>
    </row>
    <row r="1002" spans="1:7" x14ac:dyDescent="0.35">
      <c r="A1002">
        <v>687</v>
      </c>
      <c r="B1002">
        <v>403</v>
      </c>
      <c r="C1002">
        <v>33</v>
      </c>
      <c r="D1002">
        <v>2</v>
      </c>
      <c r="E1002">
        <v>285412</v>
      </c>
      <c r="F1002" s="3" t="s">
        <v>1713</v>
      </c>
      <c r="G1002">
        <f>_xlfn.DAYS("2025-01-01", Table1[[#This Row],[date]])</f>
        <v>610</v>
      </c>
    </row>
    <row r="1003" spans="1:7" x14ac:dyDescent="0.35">
      <c r="A1003">
        <v>1048</v>
      </c>
      <c r="B1003">
        <v>403</v>
      </c>
      <c r="C1003">
        <v>26</v>
      </c>
      <c r="D1003">
        <v>2</v>
      </c>
      <c r="E1003">
        <v>277448</v>
      </c>
      <c r="F1003" s="3" t="s">
        <v>1503</v>
      </c>
      <c r="G1003">
        <f>_xlfn.DAYS("2025-01-01", Table1[[#This Row],[date]])</f>
        <v>1191</v>
      </c>
    </row>
    <row r="1004" spans="1:7" x14ac:dyDescent="0.35">
      <c r="A1004">
        <v>431</v>
      </c>
      <c r="B1004">
        <v>403</v>
      </c>
      <c r="C1004">
        <v>7</v>
      </c>
      <c r="D1004">
        <v>1</v>
      </c>
      <c r="E1004">
        <v>110006</v>
      </c>
      <c r="F1004" s="3" t="s">
        <v>1586</v>
      </c>
      <c r="G1004">
        <f>_xlfn.DAYS("2025-01-01", Table1[[#This Row],[date]])</f>
        <v>1363</v>
      </c>
    </row>
    <row r="1005" spans="1:7" x14ac:dyDescent="0.35">
      <c r="A1005">
        <v>670</v>
      </c>
      <c r="B1005">
        <v>404</v>
      </c>
      <c r="C1005">
        <v>44</v>
      </c>
      <c r="D1005">
        <v>3</v>
      </c>
      <c r="E1005">
        <v>414294</v>
      </c>
      <c r="F1005" s="3" t="s">
        <v>1613</v>
      </c>
      <c r="G1005">
        <f>_xlfn.DAYS("2025-01-01", Table1[[#This Row],[date]])</f>
        <v>331</v>
      </c>
    </row>
    <row r="1006" spans="1:7" x14ac:dyDescent="0.35">
      <c r="A1006">
        <v>1164</v>
      </c>
      <c r="B1006">
        <v>404</v>
      </c>
      <c r="C1006">
        <v>36</v>
      </c>
      <c r="D1006">
        <v>2</v>
      </c>
      <c r="E1006">
        <v>320670</v>
      </c>
      <c r="F1006" s="3" t="s">
        <v>1468</v>
      </c>
      <c r="G1006">
        <f>_xlfn.DAYS("2025-01-01", Table1[[#This Row],[date]])</f>
        <v>529</v>
      </c>
    </row>
    <row r="1007" spans="1:7" x14ac:dyDescent="0.35">
      <c r="A1007">
        <v>537</v>
      </c>
      <c r="B1007">
        <v>404</v>
      </c>
      <c r="C1007">
        <v>22</v>
      </c>
      <c r="D1007">
        <v>3</v>
      </c>
      <c r="E1007">
        <v>197880</v>
      </c>
      <c r="F1007" s="3" t="s">
        <v>966</v>
      </c>
      <c r="G1007">
        <f>_xlfn.DAYS("2025-01-01", Table1[[#This Row],[date]])</f>
        <v>928</v>
      </c>
    </row>
    <row r="1008" spans="1:7" x14ac:dyDescent="0.35">
      <c r="A1008">
        <v>270</v>
      </c>
      <c r="B1008">
        <v>404</v>
      </c>
      <c r="C1008">
        <v>22</v>
      </c>
      <c r="D1008">
        <v>1</v>
      </c>
      <c r="E1008">
        <v>65960</v>
      </c>
      <c r="F1008" s="3" t="s">
        <v>562</v>
      </c>
      <c r="G1008">
        <f>_xlfn.DAYS("2025-01-01", Table1[[#This Row],[date]])</f>
        <v>1367</v>
      </c>
    </row>
    <row r="1009" spans="1:7" x14ac:dyDescent="0.35">
      <c r="A1009">
        <v>1186</v>
      </c>
      <c r="B1009">
        <v>405</v>
      </c>
      <c r="C1009">
        <v>5</v>
      </c>
      <c r="D1009">
        <v>3</v>
      </c>
      <c r="E1009">
        <v>411099</v>
      </c>
      <c r="F1009" s="3" t="s">
        <v>1803</v>
      </c>
      <c r="G1009">
        <f>_xlfn.DAYS("2025-01-01", Table1[[#This Row],[date]])</f>
        <v>847</v>
      </c>
    </row>
    <row r="1010" spans="1:7" x14ac:dyDescent="0.35">
      <c r="A1010">
        <v>567</v>
      </c>
      <c r="B1010">
        <v>406</v>
      </c>
      <c r="C1010">
        <v>3</v>
      </c>
      <c r="D1010">
        <v>4</v>
      </c>
      <c r="E1010">
        <v>355148</v>
      </c>
      <c r="F1010" s="3" t="s">
        <v>1660</v>
      </c>
      <c r="G1010">
        <f>_xlfn.DAYS("2025-01-01", Table1[[#This Row],[date]])</f>
        <v>150</v>
      </c>
    </row>
    <row r="1011" spans="1:7" x14ac:dyDescent="0.35">
      <c r="A1011">
        <v>974</v>
      </c>
      <c r="B1011">
        <v>406</v>
      </c>
      <c r="C1011">
        <v>7</v>
      </c>
      <c r="D1011">
        <v>2</v>
      </c>
      <c r="E1011">
        <v>220012</v>
      </c>
      <c r="F1011" s="3" t="s">
        <v>1835</v>
      </c>
      <c r="G1011">
        <f>_xlfn.DAYS("2025-01-01", Table1[[#This Row],[date]])</f>
        <v>462</v>
      </c>
    </row>
    <row r="1012" spans="1:7" x14ac:dyDescent="0.35">
      <c r="A1012">
        <v>1034</v>
      </c>
      <c r="B1012">
        <v>406</v>
      </c>
      <c r="C1012">
        <v>31</v>
      </c>
      <c r="D1012">
        <v>2</v>
      </c>
      <c r="E1012">
        <v>164906</v>
      </c>
      <c r="F1012" s="3" t="s">
        <v>1835</v>
      </c>
      <c r="G1012">
        <f>_xlfn.DAYS("2025-01-01", Table1[[#This Row],[date]])</f>
        <v>462</v>
      </c>
    </row>
    <row r="1013" spans="1:7" x14ac:dyDescent="0.35">
      <c r="A1013">
        <v>494</v>
      </c>
      <c r="B1013">
        <v>406</v>
      </c>
      <c r="C1013">
        <v>11</v>
      </c>
      <c r="D1013">
        <v>1</v>
      </c>
      <c r="E1013">
        <v>101454</v>
      </c>
      <c r="F1013" s="3" t="s">
        <v>1627</v>
      </c>
      <c r="G1013">
        <f>_xlfn.DAYS("2025-01-01", Table1[[#This Row],[date]])</f>
        <v>824</v>
      </c>
    </row>
    <row r="1014" spans="1:7" x14ac:dyDescent="0.35">
      <c r="A1014">
        <v>791</v>
      </c>
      <c r="B1014">
        <v>407</v>
      </c>
      <c r="C1014">
        <v>38</v>
      </c>
      <c r="D1014">
        <v>2</v>
      </c>
      <c r="E1014">
        <v>242610</v>
      </c>
      <c r="F1014" s="3" t="s">
        <v>1761</v>
      </c>
      <c r="G1014">
        <f>_xlfn.DAYS("2025-01-01", Table1[[#This Row],[date]])</f>
        <v>185</v>
      </c>
    </row>
    <row r="1015" spans="1:7" x14ac:dyDescent="0.35">
      <c r="A1015">
        <v>1005</v>
      </c>
      <c r="B1015">
        <v>407</v>
      </c>
      <c r="C1015">
        <v>46</v>
      </c>
      <c r="D1015">
        <v>1</v>
      </c>
      <c r="E1015">
        <v>155568</v>
      </c>
      <c r="F1015" s="3" t="s">
        <v>1733</v>
      </c>
      <c r="G1015">
        <f>_xlfn.DAYS("2025-01-01", Table1[[#This Row],[date]])</f>
        <v>198</v>
      </c>
    </row>
    <row r="1016" spans="1:7" x14ac:dyDescent="0.35">
      <c r="A1016">
        <v>709</v>
      </c>
      <c r="B1016">
        <v>407</v>
      </c>
      <c r="C1016">
        <v>17</v>
      </c>
      <c r="D1016">
        <v>5</v>
      </c>
      <c r="E1016">
        <v>293465</v>
      </c>
      <c r="F1016" s="3" t="s">
        <v>1725</v>
      </c>
      <c r="G1016">
        <f>_xlfn.DAYS("2025-01-01", Table1[[#This Row],[date]])</f>
        <v>1317</v>
      </c>
    </row>
    <row r="1017" spans="1:7" x14ac:dyDescent="0.35">
      <c r="A1017">
        <v>1182</v>
      </c>
      <c r="B1017">
        <v>408</v>
      </c>
      <c r="C1017">
        <v>8</v>
      </c>
      <c r="D1017">
        <v>2</v>
      </c>
      <c r="E1017">
        <v>140048</v>
      </c>
      <c r="F1017" s="3" t="s">
        <v>1915</v>
      </c>
      <c r="G1017">
        <f>_xlfn.DAYS("2025-01-01", Table1[[#This Row],[date]])</f>
        <v>201</v>
      </c>
    </row>
    <row r="1018" spans="1:7" x14ac:dyDescent="0.35">
      <c r="A1018">
        <v>266</v>
      </c>
      <c r="B1018">
        <v>408</v>
      </c>
      <c r="C1018">
        <v>35</v>
      </c>
      <c r="D1018">
        <v>4</v>
      </c>
      <c r="E1018">
        <v>224956</v>
      </c>
      <c r="F1018" s="3" t="s">
        <v>1365</v>
      </c>
      <c r="G1018">
        <f>_xlfn.DAYS("2025-01-01", Table1[[#This Row],[date]])</f>
        <v>1015</v>
      </c>
    </row>
    <row r="1019" spans="1:7" x14ac:dyDescent="0.35">
      <c r="A1019">
        <v>193</v>
      </c>
      <c r="B1019">
        <v>408</v>
      </c>
      <c r="C1019">
        <v>28</v>
      </c>
      <c r="D1019">
        <v>1</v>
      </c>
      <c r="E1019">
        <v>91117</v>
      </c>
      <c r="F1019" s="3" t="s">
        <v>1463</v>
      </c>
      <c r="G1019">
        <f>_xlfn.DAYS("2025-01-01", Table1[[#This Row],[date]])</f>
        <v>1440</v>
      </c>
    </row>
    <row r="1020" spans="1:7" x14ac:dyDescent="0.35">
      <c r="A1020">
        <v>181</v>
      </c>
      <c r="B1020">
        <v>409</v>
      </c>
      <c r="C1020">
        <v>19</v>
      </c>
      <c r="D1020">
        <v>1</v>
      </c>
      <c r="E1020">
        <v>112408</v>
      </c>
      <c r="F1020" s="3" t="s">
        <v>701</v>
      </c>
      <c r="G1020">
        <f>_xlfn.DAYS("2025-01-01", Table1[[#This Row],[date]])</f>
        <v>624</v>
      </c>
    </row>
    <row r="1021" spans="1:7" x14ac:dyDescent="0.35">
      <c r="A1021">
        <v>210</v>
      </c>
      <c r="B1021">
        <v>409</v>
      </c>
      <c r="C1021">
        <v>26</v>
      </c>
      <c r="D1021">
        <v>2</v>
      </c>
      <c r="E1021">
        <v>277448</v>
      </c>
      <c r="F1021" s="3" t="s">
        <v>1471</v>
      </c>
      <c r="G1021">
        <f>_xlfn.DAYS("2025-01-01", Table1[[#This Row],[date]])</f>
        <v>1080</v>
      </c>
    </row>
    <row r="1022" spans="1:7" x14ac:dyDescent="0.35">
      <c r="A1022">
        <v>150</v>
      </c>
      <c r="B1022">
        <v>409</v>
      </c>
      <c r="C1022">
        <v>16</v>
      </c>
      <c r="D1022">
        <v>1</v>
      </c>
      <c r="E1022">
        <v>44952</v>
      </c>
      <c r="F1022" s="3" t="s">
        <v>296</v>
      </c>
      <c r="G1022">
        <f>_xlfn.DAYS("2025-01-01", Table1[[#This Row],[date]])</f>
        <v>1293</v>
      </c>
    </row>
    <row r="1023" spans="1:7" x14ac:dyDescent="0.35">
      <c r="A1023">
        <v>887</v>
      </c>
      <c r="B1023">
        <v>410</v>
      </c>
      <c r="C1023">
        <v>48</v>
      </c>
      <c r="D1023">
        <v>2</v>
      </c>
      <c r="E1023">
        <v>108614</v>
      </c>
      <c r="F1023" s="3" t="s">
        <v>587</v>
      </c>
      <c r="G1023">
        <f>_xlfn.DAYS("2025-01-01", Table1[[#This Row],[date]])</f>
        <v>493</v>
      </c>
    </row>
    <row r="1024" spans="1:7" x14ac:dyDescent="0.35">
      <c r="A1024">
        <v>1003</v>
      </c>
      <c r="B1024">
        <v>411</v>
      </c>
      <c r="C1024">
        <v>41</v>
      </c>
      <c r="D1024">
        <v>1</v>
      </c>
      <c r="E1024">
        <v>37566</v>
      </c>
      <c r="F1024" s="3" t="s">
        <v>1444</v>
      </c>
      <c r="G1024">
        <f>_xlfn.DAYS("2025-01-01", Table1[[#This Row],[date]])</f>
        <v>722</v>
      </c>
    </row>
    <row r="1025" spans="1:7" x14ac:dyDescent="0.35">
      <c r="A1025">
        <v>512</v>
      </c>
      <c r="B1025">
        <v>411</v>
      </c>
      <c r="C1025">
        <v>1</v>
      </c>
      <c r="D1025">
        <v>2</v>
      </c>
      <c r="E1025">
        <v>64088</v>
      </c>
      <c r="F1025" s="3" t="s">
        <v>683</v>
      </c>
      <c r="G1025">
        <f>_xlfn.DAYS("2025-01-01", Table1[[#This Row],[date]])</f>
        <v>945</v>
      </c>
    </row>
    <row r="1026" spans="1:7" x14ac:dyDescent="0.35">
      <c r="A1026">
        <v>601</v>
      </c>
      <c r="B1026">
        <v>411</v>
      </c>
      <c r="C1026">
        <v>37</v>
      </c>
      <c r="D1026">
        <v>4</v>
      </c>
      <c r="E1026">
        <v>542960</v>
      </c>
      <c r="F1026" s="3" t="s">
        <v>1673</v>
      </c>
      <c r="G1026">
        <f>_xlfn.DAYS("2025-01-01", Table1[[#This Row],[date]])</f>
        <v>1090</v>
      </c>
    </row>
    <row r="1027" spans="1:7" x14ac:dyDescent="0.35">
      <c r="A1027">
        <v>824</v>
      </c>
      <c r="B1027">
        <v>411</v>
      </c>
      <c r="C1027">
        <v>36</v>
      </c>
      <c r="D1027">
        <v>5</v>
      </c>
      <c r="E1027">
        <v>801675</v>
      </c>
      <c r="F1027" s="3" t="s">
        <v>1506</v>
      </c>
      <c r="G1027">
        <f>_xlfn.DAYS("2025-01-01", Table1[[#This Row],[date]])</f>
        <v>1355</v>
      </c>
    </row>
    <row r="1028" spans="1:7" x14ac:dyDescent="0.35">
      <c r="A1028">
        <v>848</v>
      </c>
      <c r="B1028">
        <v>412</v>
      </c>
      <c r="C1028">
        <v>33</v>
      </c>
      <c r="D1028">
        <v>3</v>
      </c>
      <c r="E1028">
        <v>428118</v>
      </c>
      <c r="F1028" s="3" t="s">
        <v>1789</v>
      </c>
      <c r="G1028">
        <f>_xlfn.DAYS("2025-01-01", Table1[[#This Row],[date]])</f>
        <v>360</v>
      </c>
    </row>
    <row r="1029" spans="1:7" x14ac:dyDescent="0.35">
      <c r="A1029">
        <v>699</v>
      </c>
      <c r="B1029">
        <v>412</v>
      </c>
      <c r="C1029">
        <v>33</v>
      </c>
      <c r="D1029">
        <v>4</v>
      </c>
      <c r="E1029">
        <v>570824</v>
      </c>
      <c r="F1029" s="3" t="s">
        <v>1721</v>
      </c>
      <c r="G1029">
        <f>_xlfn.DAYS("2025-01-01", Table1[[#This Row],[date]])</f>
        <v>465</v>
      </c>
    </row>
    <row r="1030" spans="1:7" x14ac:dyDescent="0.35">
      <c r="A1030">
        <v>374</v>
      </c>
      <c r="B1030">
        <v>412</v>
      </c>
      <c r="C1030">
        <v>9</v>
      </c>
      <c r="D1030">
        <v>1</v>
      </c>
      <c r="E1030">
        <v>40559</v>
      </c>
      <c r="F1030" s="3" t="s">
        <v>1406</v>
      </c>
      <c r="G1030">
        <f>_xlfn.DAYS("2025-01-01", Table1[[#This Row],[date]])</f>
        <v>1437</v>
      </c>
    </row>
    <row r="1031" spans="1:7" x14ac:dyDescent="0.35">
      <c r="A1031">
        <v>524</v>
      </c>
      <c r="B1031">
        <v>413</v>
      </c>
      <c r="C1031">
        <v>39</v>
      </c>
      <c r="D1031">
        <v>4</v>
      </c>
      <c r="E1031">
        <v>213656</v>
      </c>
      <c r="F1031" s="3" t="s">
        <v>1642</v>
      </c>
      <c r="G1031">
        <f>_xlfn.DAYS("2025-01-01", Table1[[#This Row],[date]])</f>
        <v>109</v>
      </c>
    </row>
    <row r="1032" spans="1:7" x14ac:dyDescent="0.35">
      <c r="A1032">
        <v>403</v>
      </c>
      <c r="B1032">
        <v>413</v>
      </c>
      <c r="C1032">
        <v>48</v>
      </c>
      <c r="D1032">
        <v>3</v>
      </c>
      <c r="E1032">
        <v>162921</v>
      </c>
      <c r="F1032" s="3" t="s">
        <v>1574</v>
      </c>
      <c r="G1032">
        <f>_xlfn.DAYS("2025-01-01", Table1[[#This Row],[date]])</f>
        <v>250</v>
      </c>
    </row>
    <row r="1033" spans="1:7" x14ac:dyDescent="0.35">
      <c r="A1033">
        <v>83</v>
      </c>
      <c r="B1033">
        <v>413</v>
      </c>
      <c r="C1033">
        <v>30</v>
      </c>
      <c r="D1033">
        <v>1</v>
      </c>
      <c r="E1033">
        <v>104358</v>
      </c>
      <c r="F1033" s="3" t="s">
        <v>1385</v>
      </c>
      <c r="G1033">
        <f>_xlfn.DAYS("2025-01-01", Table1[[#This Row],[date]])</f>
        <v>310</v>
      </c>
    </row>
    <row r="1034" spans="1:7" x14ac:dyDescent="0.35">
      <c r="A1034">
        <v>888</v>
      </c>
      <c r="B1034">
        <v>413</v>
      </c>
      <c r="C1034">
        <v>1</v>
      </c>
      <c r="D1034">
        <v>2</v>
      </c>
      <c r="E1034">
        <v>64088</v>
      </c>
      <c r="F1034" s="3" t="s">
        <v>849</v>
      </c>
      <c r="G1034">
        <f>_xlfn.DAYS("2025-01-01", Table1[[#This Row],[date]])</f>
        <v>598</v>
      </c>
    </row>
    <row r="1035" spans="1:7" x14ac:dyDescent="0.35">
      <c r="A1035">
        <v>649</v>
      </c>
      <c r="B1035">
        <v>413</v>
      </c>
      <c r="C1035">
        <v>9</v>
      </c>
      <c r="D1035">
        <v>2</v>
      </c>
      <c r="E1035">
        <v>81118</v>
      </c>
      <c r="F1035" s="3" t="s">
        <v>1548</v>
      </c>
      <c r="G1035">
        <f>_xlfn.DAYS("2025-01-01", Table1[[#This Row],[date]])</f>
        <v>616</v>
      </c>
    </row>
    <row r="1036" spans="1:7" x14ac:dyDescent="0.35">
      <c r="A1036">
        <v>121</v>
      </c>
      <c r="B1036">
        <v>413</v>
      </c>
      <c r="C1036">
        <v>12</v>
      </c>
      <c r="D1036">
        <v>1</v>
      </c>
      <c r="E1036">
        <v>58727</v>
      </c>
      <c r="F1036" s="3" t="s">
        <v>1409</v>
      </c>
      <c r="G1036">
        <f>_xlfn.DAYS("2025-01-01", Table1[[#This Row],[date]])</f>
        <v>1264</v>
      </c>
    </row>
    <row r="1037" spans="1:7" x14ac:dyDescent="0.35">
      <c r="A1037">
        <v>904</v>
      </c>
      <c r="B1037">
        <v>414</v>
      </c>
      <c r="C1037">
        <v>22</v>
      </c>
      <c r="D1037">
        <v>4</v>
      </c>
      <c r="E1037">
        <v>263840</v>
      </c>
      <c r="F1037" s="3" t="s">
        <v>1808</v>
      </c>
      <c r="G1037">
        <f>_xlfn.DAYS("2025-01-01", Table1[[#This Row],[date]])</f>
        <v>169</v>
      </c>
    </row>
    <row r="1038" spans="1:7" x14ac:dyDescent="0.35">
      <c r="A1038">
        <v>1179</v>
      </c>
      <c r="B1038">
        <v>414</v>
      </c>
      <c r="C1038">
        <v>12</v>
      </c>
      <c r="D1038">
        <v>5</v>
      </c>
      <c r="E1038">
        <v>293635</v>
      </c>
      <c r="F1038" s="3" t="s">
        <v>1913</v>
      </c>
      <c r="G1038">
        <f>_xlfn.DAYS("2025-01-01", Table1[[#This Row],[date]])</f>
        <v>985</v>
      </c>
    </row>
    <row r="1039" spans="1:7" x14ac:dyDescent="0.35">
      <c r="A1039">
        <v>740</v>
      </c>
      <c r="B1039">
        <v>414</v>
      </c>
      <c r="C1039">
        <v>21</v>
      </c>
      <c r="D1039">
        <v>4</v>
      </c>
      <c r="E1039">
        <v>458252</v>
      </c>
      <c r="F1039" s="3" t="s">
        <v>448</v>
      </c>
      <c r="G1039">
        <f>_xlfn.DAYS("2025-01-01", Table1[[#This Row],[date]])</f>
        <v>1116</v>
      </c>
    </row>
    <row r="1040" spans="1:7" x14ac:dyDescent="0.35">
      <c r="A1040">
        <v>65</v>
      </c>
      <c r="B1040">
        <v>415</v>
      </c>
      <c r="C1040">
        <v>43</v>
      </c>
      <c r="D1040">
        <v>4</v>
      </c>
      <c r="E1040">
        <v>388852</v>
      </c>
      <c r="F1040" s="3" t="s">
        <v>334</v>
      </c>
      <c r="G1040">
        <f>_xlfn.DAYS("2025-01-01", Table1[[#This Row],[date]])</f>
        <v>202</v>
      </c>
    </row>
    <row r="1041" spans="1:7" x14ac:dyDescent="0.35">
      <c r="A1041">
        <v>397</v>
      </c>
      <c r="B1041">
        <v>415</v>
      </c>
      <c r="C1041">
        <v>31</v>
      </c>
      <c r="D1041">
        <v>5</v>
      </c>
      <c r="E1041">
        <v>412265</v>
      </c>
      <c r="F1041" s="3" t="s">
        <v>739</v>
      </c>
      <c r="G1041">
        <f>_xlfn.DAYS("2025-01-01", Table1[[#This Row],[date]])</f>
        <v>729</v>
      </c>
    </row>
    <row r="1042" spans="1:7" x14ac:dyDescent="0.35">
      <c r="A1042">
        <v>247</v>
      </c>
      <c r="B1042">
        <v>416</v>
      </c>
      <c r="C1042">
        <v>48</v>
      </c>
      <c r="D1042">
        <v>5</v>
      </c>
      <c r="E1042">
        <v>271535</v>
      </c>
      <c r="F1042" s="3" t="s">
        <v>1142</v>
      </c>
      <c r="G1042">
        <f>_xlfn.DAYS("2025-01-01", Table1[[#This Row],[date]])</f>
        <v>743</v>
      </c>
    </row>
    <row r="1043" spans="1:7" x14ac:dyDescent="0.35">
      <c r="A1043">
        <v>665</v>
      </c>
      <c r="B1043">
        <v>417</v>
      </c>
      <c r="C1043">
        <v>29</v>
      </c>
      <c r="D1043">
        <v>1</v>
      </c>
      <c r="E1043">
        <v>108786</v>
      </c>
      <c r="F1043" s="3" t="s">
        <v>1525</v>
      </c>
      <c r="G1043">
        <f>_xlfn.DAYS("2025-01-01", Table1[[#This Row],[date]])</f>
        <v>200</v>
      </c>
    </row>
    <row r="1044" spans="1:7" x14ac:dyDescent="0.35">
      <c r="A1044">
        <v>849</v>
      </c>
      <c r="B1044">
        <v>417</v>
      </c>
      <c r="C1044">
        <v>37</v>
      </c>
      <c r="D1044">
        <v>3</v>
      </c>
      <c r="E1044">
        <v>407220</v>
      </c>
      <c r="F1044" s="3" t="s">
        <v>1790</v>
      </c>
      <c r="G1044">
        <f>_xlfn.DAYS("2025-01-01", Table1[[#This Row],[date]])</f>
        <v>555</v>
      </c>
    </row>
    <row r="1045" spans="1:7" x14ac:dyDescent="0.35">
      <c r="A1045">
        <v>589</v>
      </c>
      <c r="B1045">
        <v>417</v>
      </c>
      <c r="C1045">
        <v>12</v>
      </c>
      <c r="D1045">
        <v>1</v>
      </c>
      <c r="E1045">
        <v>58727</v>
      </c>
      <c r="F1045" s="3" t="s">
        <v>1656</v>
      </c>
      <c r="G1045">
        <f>_xlfn.DAYS("2025-01-01", Table1[[#This Row],[date]])</f>
        <v>866</v>
      </c>
    </row>
    <row r="1046" spans="1:7" x14ac:dyDescent="0.35">
      <c r="A1046">
        <v>72</v>
      </c>
      <c r="B1046">
        <v>418</v>
      </c>
      <c r="C1046">
        <v>47</v>
      </c>
      <c r="D1046">
        <v>5</v>
      </c>
      <c r="E1046">
        <v>406005</v>
      </c>
      <c r="F1046" s="3" t="s">
        <v>1379</v>
      </c>
      <c r="G1046">
        <f>_xlfn.DAYS("2025-01-01", Table1[[#This Row],[date]])</f>
        <v>808</v>
      </c>
    </row>
    <row r="1047" spans="1:7" x14ac:dyDescent="0.35">
      <c r="A1047">
        <v>931</v>
      </c>
      <c r="B1047">
        <v>418</v>
      </c>
      <c r="C1047">
        <v>9</v>
      </c>
      <c r="D1047">
        <v>3</v>
      </c>
      <c r="E1047">
        <v>121677</v>
      </c>
      <c r="F1047" s="3" t="s">
        <v>1818</v>
      </c>
      <c r="G1047">
        <f>_xlfn.DAYS("2025-01-01", Table1[[#This Row],[date]])</f>
        <v>874</v>
      </c>
    </row>
    <row r="1048" spans="1:7" x14ac:dyDescent="0.35">
      <c r="A1048">
        <v>529</v>
      </c>
      <c r="B1048">
        <v>418</v>
      </c>
      <c r="C1048">
        <v>13</v>
      </c>
      <c r="D1048">
        <v>3</v>
      </c>
      <c r="E1048">
        <v>217185</v>
      </c>
      <c r="F1048" s="3" t="s">
        <v>182</v>
      </c>
      <c r="G1048">
        <f>_xlfn.DAYS("2025-01-01", Table1[[#This Row],[date]])</f>
        <v>1006</v>
      </c>
    </row>
    <row r="1049" spans="1:7" x14ac:dyDescent="0.35">
      <c r="A1049">
        <v>595</v>
      </c>
      <c r="B1049">
        <v>418</v>
      </c>
      <c r="C1049">
        <v>22</v>
      </c>
      <c r="D1049">
        <v>2</v>
      </c>
      <c r="E1049">
        <v>131920</v>
      </c>
      <c r="F1049" s="3" t="s">
        <v>1452</v>
      </c>
      <c r="G1049">
        <f>_xlfn.DAYS("2025-01-01", Table1[[#This Row],[date]])</f>
        <v>1228</v>
      </c>
    </row>
    <row r="1050" spans="1:7" x14ac:dyDescent="0.35">
      <c r="A1050">
        <v>618</v>
      </c>
      <c r="B1050">
        <v>419</v>
      </c>
      <c r="C1050">
        <v>16</v>
      </c>
      <c r="D1050">
        <v>1</v>
      </c>
      <c r="E1050">
        <v>44952</v>
      </c>
      <c r="F1050" s="3" t="s">
        <v>694</v>
      </c>
      <c r="G1050">
        <f>_xlfn.DAYS("2025-01-01", Table1[[#This Row],[date]])</f>
        <v>521</v>
      </c>
    </row>
    <row r="1051" spans="1:7" x14ac:dyDescent="0.35">
      <c r="A1051">
        <v>956</v>
      </c>
      <c r="B1051">
        <v>419</v>
      </c>
      <c r="C1051">
        <v>25</v>
      </c>
      <c r="D1051">
        <v>1</v>
      </c>
      <c r="E1051">
        <v>94790</v>
      </c>
      <c r="F1051" s="3" t="s">
        <v>1827</v>
      </c>
      <c r="G1051">
        <f>_xlfn.DAYS("2025-01-01", Table1[[#This Row],[date]])</f>
        <v>1212</v>
      </c>
    </row>
    <row r="1052" spans="1:7" x14ac:dyDescent="0.35">
      <c r="A1052">
        <v>706</v>
      </c>
      <c r="B1052">
        <v>419</v>
      </c>
      <c r="C1052">
        <v>5</v>
      </c>
      <c r="D1052">
        <v>2</v>
      </c>
      <c r="E1052">
        <v>274066</v>
      </c>
      <c r="F1052" s="3" t="s">
        <v>1542</v>
      </c>
      <c r="G1052">
        <f>_xlfn.DAYS("2025-01-01", Table1[[#This Row],[date]])</f>
        <v>1413</v>
      </c>
    </row>
    <row r="1053" spans="1:7" x14ac:dyDescent="0.35">
      <c r="A1053">
        <v>633</v>
      </c>
      <c r="B1053">
        <v>421</v>
      </c>
      <c r="C1053">
        <v>46</v>
      </c>
      <c r="D1053">
        <v>4</v>
      </c>
      <c r="E1053">
        <v>622272</v>
      </c>
      <c r="F1053" s="3" t="s">
        <v>1445</v>
      </c>
      <c r="G1053">
        <f>_xlfn.DAYS("2025-01-01", Table1[[#This Row],[date]])</f>
        <v>1242</v>
      </c>
    </row>
    <row r="1054" spans="1:7" x14ac:dyDescent="0.35">
      <c r="A1054">
        <v>376</v>
      </c>
      <c r="B1054">
        <v>422</v>
      </c>
      <c r="C1054">
        <v>26</v>
      </c>
      <c r="D1054">
        <v>3</v>
      </c>
      <c r="E1054">
        <v>416172</v>
      </c>
      <c r="F1054" s="3" t="s">
        <v>1562</v>
      </c>
      <c r="G1054">
        <f>_xlfn.DAYS("2025-01-01", Table1[[#This Row],[date]])</f>
        <v>171</v>
      </c>
    </row>
    <row r="1055" spans="1:7" x14ac:dyDescent="0.35">
      <c r="A1055">
        <v>826</v>
      </c>
      <c r="B1055">
        <v>422</v>
      </c>
      <c r="C1055">
        <v>10</v>
      </c>
      <c r="D1055">
        <v>4</v>
      </c>
      <c r="E1055">
        <v>99660</v>
      </c>
      <c r="F1055" s="3" t="s">
        <v>1779</v>
      </c>
      <c r="G1055">
        <f>_xlfn.DAYS("2025-01-01", Table1[[#This Row],[date]])</f>
        <v>232</v>
      </c>
    </row>
    <row r="1056" spans="1:7" x14ac:dyDescent="0.35">
      <c r="A1056">
        <v>338</v>
      </c>
      <c r="B1056">
        <v>423</v>
      </c>
      <c r="C1056">
        <v>5</v>
      </c>
      <c r="D1056">
        <v>5</v>
      </c>
      <c r="E1056">
        <v>685165</v>
      </c>
      <c r="F1056" s="3" t="s">
        <v>1537</v>
      </c>
      <c r="G1056">
        <f>_xlfn.DAYS("2025-01-01", Table1[[#This Row],[date]])</f>
        <v>698</v>
      </c>
    </row>
    <row r="1057" spans="1:7" x14ac:dyDescent="0.35">
      <c r="A1057">
        <v>636</v>
      </c>
      <c r="B1057">
        <v>423</v>
      </c>
      <c r="C1057">
        <v>13</v>
      </c>
      <c r="D1057">
        <v>3</v>
      </c>
      <c r="E1057">
        <v>217185</v>
      </c>
      <c r="F1057" s="3" t="s">
        <v>1689</v>
      </c>
      <c r="G1057">
        <f>_xlfn.DAYS("2025-01-01", Table1[[#This Row],[date]])</f>
        <v>1241</v>
      </c>
    </row>
    <row r="1058" spans="1:7" x14ac:dyDescent="0.35">
      <c r="A1058">
        <v>1035</v>
      </c>
      <c r="B1058">
        <v>423</v>
      </c>
      <c r="C1058">
        <v>45</v>
      </c>
      <c r="D1058">
        <v>5</v>
      </c>
      <c r="E1058">
        <v>428000</v>
      </c>
      <c r="F1058" s="3" t="s">
        <v>1418</v>
      </c>
      <c r="G1058">
        <f>_xlfn.DAYS("2025-01-01", Table1[[#This Row],[date]])</f>
        <v>1266</v>
      </c>
    </row>
    <row r="1059" spans="1:7" x14ac:dyDescent="0.35">
      <c r="A1059">
        <v>802</v>
      </c>
      <c r="B1059">
        <v>424</v>
      </c>
      <c r="C1059">
        <v>1</v>
      </c>
      <c r="D1059">
        <v>4</v>
      </c>
      <c r="E1059">
        <v>128176</v>
      </c>
      <c r="F1059" s="3" t="s">
        <v>1769</v>
      </c>
      <c r="G1059">
        <f>_xlfn.DAYS("2025-01-01", Table1[[#This Row],[date]])</f>
        <v>392</v>
      </c>
    </row>
    <row r="1060" spans="1:7" x14ac:dyDescent="0.35">
      <c r="A1060">
        <v>435</v>
      </c>
      <c r="B1060">
        <v>425</v>
      </c>
      <c r="C1060">
        <v>31</v>
      </c>
      <c r="D1060">
        <v>5</v>
      </c>
      <c r="E1060">
        <v>412265</v>
      </c>
      <c r="F1060" s="3" t="s">
        <v>1448</v>
      </c>
      <c r="G1060">
        <f>_xlfn.DAYS("2025-01-01", Table1[[#This Row],[date]])</f>
        <v>128</v>
      </c>
    </row>
    <row r="1061" spans="1:7" x14ac:dyDescent="0.35">
      <c r="A1061">
        <v>42</v>
      </c>
      <c r="B1061">
        <v>425</v>
      </c>
      <c r="C1061">
        <v>36</v>
      </c>
      <c r="D1061">
        <v>5</v>
      </c>
      <c r="E1061">
        <v>801675</v>
      </c>
      <c r="F1061" s="3" t="s">
        <v>1357</v>
      </c>
      <c r="G1061">
        <f>_xlfn.DAYS("2025-01-01", Table1[[#This Row],[date]])</f>
        <v>1047</v>
      </c>
    </row>
    <row r="1062" spans="1:7" x14ac:dyDescent="0.35">
      <c r="A1062">
        <v>1132</v>
      </c>
      <c r="B1062">
        <v>425</v>
      </c>
      <c r="C1062">
        <v>42</v>
      </c>
      <c r="D1062">
        <v>4</v>
      </c>
      <c r="E1062">
        <v>571840</v>
      </c>
      <c r="F1062" s="3" t="s">
        <v>1899</v>
      </c>
      <c r="G1062">
        <f>_xlfn.DAYS("2025-01-01", Table1[[#This Row],[date]])</f>
        <v>1276</v>
      </c>
    </row>
    <row r="1063" spans="1:7" x14ac:dyDescent="0.35">
      <c r="A1063">
        <v>790</v>
      </c>
      <c r="B1063">
        <v>426</v>
      </c>
      <c r="C1063">
        <v>27</v>
      </c>
      <c r="D1063">
        <v>5</v>
      </c>
      <c r="E1063">
        <v>396325</v>
      </c>
      <c r="F1063" s="3" t="s">
        <v>1760</v>
      </c>
      <c r="G1063">
        <f>_xlfn.DAYS("2025-01-01", Table1[[#This Row],[date]])</f>
        <v>1169</v>
      </c>
    </row>
    <row r="1064" spans="1:7" x14ac:dyDescent="0.35">
      <c r="A1064">
        <v>597</v>
      </c>
      <c r="B1064">
        <v>428</v>
      </c>
      <c r="C1064">
        <v>25</v>
      </c>
      <c r="D1064">
        <v>4</v>
      </c>
      <c r="E1064">
        <v>379160</v>
      </c>
      <c r="F1064" s="3" t="s">
        <v>849</v>
      </c>
      <c r="G1064">
        <f>_xlfn.DAYS("2025-01-01", Table1[[#This Row],[date]])</f>
        <v>598</v>
      </c>
    </row>
    <row r="1065" spans="1:7" x14ac:dyDescent="0.35">
      <c r="A1065">
        <v>1007</v>
      </c>
      <c r="B1065">
        <v>428</v>
      </c>
      <c r="C1065">
        <v>20</v>
      </c>
      <c r="D1065">
        <v>1</v>
      </c>
      <c r="E1065">
        <v>148120</v>
      </c>
      <c r="F1065" s="3" t="s">
        <v>1846</v>
      </c>
      <c r="G1065">
        <f>_xlfn.DAYS("2025-01-01", Table1[[#This Row],[date]])</f>
        <v>1019</v>
      </c>
    </row>
    <row r="1066" spans="1:7" x14ac:dyDescent="0.35">
      <c r="A1066">
        <v>729</v>
      </c>
      <c r="B1066">
        <v>428</v>
      </c>
      <c r="C1066">
        <v>17</v>
      </c>
      <c r="D1066">
        <v>2</v>
      </c>
      <c r="E1066">
        <v>117386</v>
      </c>
      <c r="F1066" s="3" t="s">
        <v>1716</v>
      </c>
      <c r="G1066">
        <f>_xlfn.DAYS("2025-01-01", Table1[[#This Row],[date]])</f>
        <v>1227</v>
      </c>
    </row>
    <row r="1067" spans="1:7" x14ac:dyDescent="0.35">
      <c r="A1067">
        <v>995</v>
      </c>
      <c r="B1067">
        <v>428</v>
      </c>
      <c r="C1067">
        <v>9</v>
      </c>
      <c r="D1067">
        <v>2</v>
      </c>
      <c r="E1067">
        <v>81118</v>
      </c>
      <c r="F1067" s="3" t="s">
        <v>264</v>
      </c>
      <c r="G1067">
        <f>_xlfn.DAYS("2025-01-01", Table1[[#This Row],[date]])</f>
        <v>1397</v>
      </c>
    </row>
    <row r="1068" spans="1:7" x14ac:dyDescent="0.35">
      <c r="A1068">
        <v>998</v>
      </c>
      <c r="B1068">
        <v>429</v>
      </c>
      <c r="C1068">
        <v>25</v>
      </c>
      <c r="D1068">
        <v>4</v>
      </c>
      <c r="E1068">
        <v>379160</v>
      </c>
      <c r="F1068" s="3" t="s">
        <v>1354</v>
      </c>
      <c r="G1068">
        <f>_xlfn.DAYS("2025-01-01", Table1[[#This Row],[date]])</f>
        <v>385</v>
      </c>
    </row>
    <row r="1069" spans="1:7" x14ac:dyDescent="0.35">
      <c r="A1069">
        <v>406</v>
      </c>
      <c r="B1069">
        <v>429</v>
      </c>
      <c r="C1069">
        <v>32</v>
      </c>
      <c r="D1069">
        <v>5</v>
      </c>
      <c r="E1069">
        <v>720385</v>
      </c>
      <c r="F1069" s="3" t="s">
        <v>1576</v>
      </c>
      <c r="G1069">
        <f>_xlfn.DAYS("2025-01-01", Table1[[#This Row],[date]])</f>
        <v>829</v>
      </c>
    </row>
    <row r="1070" spans="1:7" x14ac:dyDescent="0.35">
      <c r="A1070">
        <v>638</v>
      </c>
      <c r="B1070">
        <v>429</v>
      </c>
      <c r="C1070">
        <v>44</v>
      </c>
      <c r="D1070">
        <v>5</v>
      </c>
      <c r="E1070">
        <v>690490</v>
      </c>
      <c r="F1070" s="3" t="s">
        <v>704</v>
      </c>
      <c r="G1070">
        <f>_xlfn.DAYS("2025-01-01", Table1[[#This Row],[date]])</f>
        <v>1209</v>
      </c>
    </row>
    <row r="1071" spans="1:7" x14ac:dyDescent="0.35">
      <c r="A1071">
        <v>570</v>
      </c>
      <c r="B1071">
        <v>429</v>
      </c>
      <c r="C1071">
        <v>2</v>
      </c>
      <c r="D1071">
        <v>1</v>
      </c>
      <c r="E1071">
        <v>138610</v>
      </c>
      <c r="F1071" s="3" t="s">
        <v>1529</v>
      </c>
      <c r="G1071">
        <f>_xlfn.DAYS("2025-01-01", Table1[[#This Row],[date]])</f>
        <v>1224</v>
      </c>
    </row>
    <row r="1072" spans="1:7" x14ac:dyDescent="0.35">
      <c r="A1072">
        <v>349</v>
      </c>
      <c r="B1072">
        <v>430</v>
      </c>
      <c r="C1072">
        <v>45</v>
      </c>
      <c r="D1072">
        <v>1</v>
      </c>
      <c r="E1072">
        <v>85600</v>
      </c>
      <c r="F1072" s="3" t="s">
        <v>1544</v>
      </c>
      <c r="G1072">
        <f>_xlfn.DAYS("2025-01-01", Table1[[#This Row],[date]])</f>
        <v>775</v>
      </c>
    </row>
    <row r="1073" spans="1:7" x14ac:dyDescent="0.35">
      <c r="A1073">
        <v>612</v>
      </c>
      <c r="B1073">
        <v>430</v>
      </c>
      <c r="C1073">
        <v>36</v>
      </c>
      <c r="D1073">
        <v>5</v>
      </c>
      <c r="E1073">
        <v>801675</v>
      </c>
      <c r="F1073" s="3" t="s">
        <v>1595</v>
      </c>
      <c r="G1073">
        <f>_xlfn.DAYS("2025-01-01", Table1[[#This Row],[date]])</f>
        <v>1350</v>
      </c>
    </row>
    <row r="1074" spans="1:7" x14ac:dyDescent="0.35">
      <c r="A1074">
        <v>920</v>
      </c>
      <c r="B1074">
        <v>430</v>
      </c>
      <c r="C1074">
        <v>11</v>
      </c>
      <c r="D1074">
        <v>1</v>
      </c>
      <c r="E1074">
        <v>101454</v>
      </c>
      <c r="F1074" s="3" t="s">
        <v>1815</v>
      </c>
      <c r="G1074">
        <f>_xlfn.DAYS("2025-01-01", Table1[[#This Row],[date]])</f>
        <v>1390</v>
      </c>
    </row>
    <row r="1075" spans="1:7" x14ac:dyDescent="0.35">
      <c r="A1075">
        <v>747</v>
      </c>
      <c r="B1075">
        <v>431</v>
      </c>
      <c r="C1075">
        <v>18</v>
      </c>
      <c r="D1075">
        <v>2</v>
      </c>
      <c r="E1075">
        <v>156464</v>
      </c>
      <c r="F1075" s="3" t="s">
        <v>1740</v>
      </c>
      <c r="G1075">
        <f>_xlfn.DAYS("2025-01-01", Table1[[#This Row],[date]])</f>
        <v>358</v>
      </c>
    </row>
    <row r="1076" spans="1:7" x14ac:dyDescent="0.35">
      <c r="A1076">
        <v>743</v>
      </c>
      <c r="B1076">
        <v>431</v>
      </c>
      <c r="C1076">
        <v>24</v>
      </c>
      <c r="D1076">
        <v>2</v>
      </c>
      <c r="E1076">
        <v>320622</v>
      </c>
      <c r="F1076" s="3" t="s">
        <v>1462</v>
      </c>
      <c r="G1076">
        <f>_xlfn.DAYS("2025-01-01", Table1[[#This Row],[date]])</f>
        <v>782</v>
      </c>
    </row>
    <row r="1077" spans="1:7" x14ac:dyDescent="0.35">
      <c r="A1077">
        <v>651</v>
      </c>
      <c r="B1077">
        <v>432</v>
      </c>
      <c r="C1077">
        <v>45</v>
      </c>
      <c r="D1077">
        <v>5</v>
      </c>
      <c r="E1077">
        <v>428000</v>
      </c>
      <c r="F1077" s="3" t="s">
        <v>1696</v>
      </c>
      <c r="G1077">
        <f>_xlfn.DAYS("2025-01-01", Table1[[#This Row],[date]])</f>
        <v>819</v>
      </c>
    </row>
    <row r="1078" spans="1:7" x14ac:dyDescent="0.35">
      <c r="A1078">
        <v>1168</v>
      </c>
      <c r="B1078">
        <v>432</v>
      </c>
      <c r="C1078">
        <v>36</v>
      </c>
      <c r="D1078">
        <v>1</v>
      </c>
      <c r="E1078">
        <v>160335</v>
      </c>
      <c r="F1078" s="3" t="s">
        <v>1875</v>
      </c>
      <c r="G1078">
        <f>_xlfn.DAYS("2025-01-01", Table1[[#This Row],[date]])</f>
        <v>862</v>
      </c>
    </row>
    <row r="1079" spans="1:7" x14ac:dyDescent="0.35">
      <c r="A1079">
        <v>1111</v>
      </c>
      <c r="B1079">
        <v>434</v>
      </c>
      <c r="C1079">
        <v>39</v>
      </c>
      <c r="D1079">
        <v>4</v>
      </c>
      <c r="E1079">
        <v>213656</v>
      </c>
      <c r="F1079" s="3" t="s">
        <v>1807</v>
      </c>
      <c r="G1079">
        <f>_xlfn.DAYS("2025-01-01", Table1[[#This Row],[date]])</f>
        <v>131</v>
      </c>
    </row>
    <row r="1080" spans="1:7" x14ac:dyDescent="0.35">
      <c r="A1080">
        <v>87</v>
      </c>
      <c r="B1080">
        <v>434</v>
      </c>
      <c r="C1080">
        <v>24</v>
      </c>
      <c r="D1080">
        <v>1</v>
      </c>
      <c r="E1080">
        <v>160311</v>
      </c>
      <c r="F1080" s="3" t="s">
        <v>1388</v>
      </c>
      <c r="G1080">
        <f>_xlfn.DAYS("2025-01-01", Table1[[#This Row],[date]])</f>
        <v>365</v>
      </c>
    </row>
    <row r="1081" spans="1:7" x14ac:dyDescent="0.35">
      <c r="A1081">
        <v>614</v>
      </c>
      <c r="B1081">
        <v>435</v>
      </c>
      <c r="C1081">
        <v>31</v>
      </c>
      <c r="D1081">
        <v>4</v>
      </c>
      <c r="E1081">
        <v>329812</v>
      </c>
      <c r="F1081" s="3" t="s">
        <v>1679</v>
      </c>
      <c r="G1081">
        <f>_xlfn.DAYS("2025-01-01", Table1[[#This Row],[date]])</f>
        <v>1123</v>
      </c>
    </row>
    <row r="1082" spans="1:7" x14ac:dyDescent="0.35">
      <c r="A1082">
        <v>82</v>
      </c>
      <c r="B1082">
        <v>435</v>
      </c>
      <c r="C1082">
        <v>15</v>
      </c>
      <c r="D1082">
        <v>3</v>
      </c>
      <c r="E1082">
        <v>473184</v>
      </c>
      <c r="F1082" s="3" t="s">
        <v>1384</v>
      </c>
      <c r="G1082">
        <f>_xlfn.DAYS("2025-01-01", Table1[[#This Row],[date]])</f>
        <v>1166</v>
      </c>
    </row>
    <row r="1083" spans="1:7" x14ac:dyDescent="0.35">
      <c r="A1083">
        <v>731</v>
      </c>
      <c r="B1083">
        <v>436</v>
      </c>
      <c r="C1083">
        <v>36</v>
      </c>
      <c r="D1083">
        <v>4</v>
      </c>
      <c r="E1083">
        <v>641340</v>
      </c>
      <c r="F1083" s="3" t="s">
        <v>1417</v>
      </c>
      <c r="G1083">
        <f>_xlfn.DAYS("2025-01-01", Table1[[#This Row],[date]])</f>
        <v>141</v>
      </c>
    </row>
    <row r="1084" spans="1:7" x14ac:dyDescent="0.35">
      <c r="A1084">
        <v>1159</v>
      </c>
      <c r="B1084">
        <v>438</v>
      </c>
      <c r="C1084">
        <v>3</v>
      </c>
      <c r="D1084">
        <v>5</v>
      </c>
      <c r="E1084">
        <v>443935</v>
      </c>
      <c r="F1084" s="3" t="s">
        <v>1556</v>
      </c>
      <c r="G1084">
        <f>_xlfn.DAYS("2025-01-01", Table1[[#This Row],[date]])</f>
        <v>226</v>
      </c>
    </row>
    <row r="1085" spans="1:7" x14ac:dyDescent="0.35">
      <c r="A1085">
        <v>372</v>
      </c>
      <c r="B1085">
        <v>438</v>
      </c>
      <c r="C1085">
        <v>29</v>
      </c>
      <c r="D1085">
        <v>5</v>
      </c>
      <c r="E1085">
        <v>543930</v>
      </c>
      <c r="F1085" s="3" t="s">
        <v>1559</v>
      </c>
      <c r="G1085">
        <f>_xlfn.DAYS("2025-01-01", Table1[[#This Row],[date]])</f>
        <v>335</v>
      </c>
    </row>
    <row r="1086" spans="1:7" x14ac:dyDescent="0.35">
      <c r="A1086">
        <v>821</v>
      </c>
      <c r="B1086">
        <v>438</v>
      </c>
      <c r="C1086">
        <v>43</v>
      </c>
      <c r="D1086">
        <v>1</v>
      </c>
      <c r="E1086">
        <v>97213</v>
      </c>
      <c r="F1086" s="3" t="s">
        <v>1419</v>
      </c>
      <c r="G1086">
        <f>_xlfn.DAYS("2025-01-01", Table1[[#This Row],[date]])</f>
        <v>991</v>
      </c>
    </row>
    <row r="1087" spans="1:7" x14ac:dyDescent="0.35">
      <c r="A1087">
        <v>507</v>
      </c>
      <c r="B1087">
        <v>438</v>
      </c>
      <c r="C1087">
        <v>37</v>
      </c>
      <c r="D1087">
        <v>2</v>
      </c>
      <c r="E1087">
        <v>271480</v>
      </c>
      <c r="F1087" s="3" t="s">
        <v>1398</v>
      </c>
      <c r="G1087">
        <f>_xlfn.DAYS("2025-01-01", Table1[[#This Row],[date]])</f>
        <v>1008</v>
      </c>
    </row>
    <row r="1088" spans="1:7" x14ac:dyDescent="0.35">
      <c r="A1088">
        <v>23</v>
      </c>
      <c r="B1088">
        <v>439</v>
      </c>
      <c r="C1088">
        <v>41</v>
      </c>
      <c r="D1088">
        <v>4</v>
      </c>
      <c r="E1088">
        <v>150264</v>
      </c>
      <c r="F1088" s="3" t="s">
        <v>302</v>
      </c>
      <c r="G1088">
        <f>_xlfn.DAYS("2025-01-01", Table1[[#This Row],[date]])</f>
        <v>586</v>
      </c>
    </row>
    <row r="1089" spans="1:7" x14ac:dyDescent="0.35">
      <c r="A1089">
        <v>620</v>
      </c>
      <c r="B1089">
        <v>439</v>
      </c>
      <c r="C1089">
        <v>32</v>
      </c>
      <c r="D1089">
        <v>4</v>
      </c>
      <c r="E1089">
        <v>576308</v>
      </c>
      <c r="F1089" s="3" t="s">
        <v>1649</v>
      </c>
      <c r="G1089">
        <f>_xlfn.DAYS("2025-01-01", Table1[[#This Row],[date]])</f>
        <v>814</v>
      </c>
    </row>
    <row r="1090" spans="1:7" x14ac:dyDescent="0.35">
      <c r="A1090">
        <v>1026</v>
      </c>
      <c r="B1090">
        <v>439</v>
      </c>
      <c r="C1090">
        <v>21</v>
      </c>
      <c r="D1090">
        <v>1</v>
      </c>
      <c r="E1090">
        <v>114563</v>
      </c>
      <c r="F1090" s="3" t="s">
        <v>1854</v>
      </c>
      <c r="G1090">
        <f>_xlfn.DAYS("2025-01-01", Table1[[#This Row],[date]])</f>
        <v>896</v>
      </c>
    </row>
    <row r="1091" spans="1:7" x14ac:dyDescent="0.35">
      <c r="A1091">
        <v>988</v>
      </c>
      <c r="B1091">
        <v>439</v>
      </c>
      <c r="C1091">
        <v>24</v>
      </c>
      <c r="D1091">
        <v>5</v>
      </c>
      <c r="E1091">
        <v>801555</v>
      </c>
      <c r="F1091" s="3" t="s">
        <v>1839</v>
      </c>
      <c r="G1091">
        <f>_xlfn.DAYS("2025-01-01", Table1[[#This Row],[date]])</f>
        <v>972</v>
      </c>
    </row>
    <row r="1092" spans="1:7" x14ac:dyDescent="0.35">
      <c r="A1092">
        <v>333</v>
      </c>
      <c r="B1092">
        <v>440</v>
      </c>
      <c r="C1092">
        <v>1</v>
      </c>
      <c r="D1092">
        <v>2</v>
      </c>
      <c r="E1092">
        <v>64088</v>
      </c>
      <c r="F1092" s="3" t="s">
        <v>562</v>
      </c>
      <c r="G1092">
        <f>_xlfn.DAYS("2025-01-01", Table1[[#This Row],[date]])</f>
        <v>1367</v>
      </c>
    </row>
    <row r="1093" spans="1:7" x14ac:dyDescent="0.35">
      <c r="A1093">
        <v>248</v>
      </c>
      <c r="B1093">
        <v>441</v>
      </c>
      <c r="C1093">
        <v>46</v>
      </c>
      <c r="D1093">
        <v>5</v>
      </c>
      <c r="E1093">
        <v>777840</v>
      </c>
      <c r="F1093" s="3" t="s">
        <v>531</v>
      </c>
      <c r="G1093">
        <f>_xlfn.DAYS("2025-01-01", Table1[[#This Row],[date]])</f>
        <v>166</v>
      </c>
    </row>
    <row r="1094" spans="1:7" x14ac:dyDescent="0.35">
      <c r="A1094">
        <v>873</v>
      </c>
      <c r="B1094">
        <v>441</v>
      </c>
      <c r="C1094">
        <v>44</v>
      </c>
      <c r="D1094">
        <v>2</v>
      </c>
      <c r="E1094">
        <v>276196</v>
      </c>
      <c r="F1094" s="3" t="s">
        <v>1688</v>
      </c>
      <c r="G1094">
        <f>_xlfn.DAYS("2025-01-01", Table1[[#This Row],[date]])</f>
        <v>525</v>
      </c>
    </row>
    <row r="1095" spans="1:7" x14ac:dyDescent="0.35">
      <c r="A1095">
        <v>414</v>
      </c>
      <c r="B1095">
        <v>441</v>
      </c>
      <c r="C1095">
        <v>24</v>
      </c>
      <c r="D1095">
        <v>1</v>
      </c>
      <c r="E1095">
        <v>160311</v>
      </c>
      <c r="F1095" s="3" t="s">
        <v>621</v>
      </c>
      <c r="G1095">
        <f>_xlfn.DAYS("2025-01-01", Table1[[#This Row],[date]])</f>
        <v>696</v>
      </c>
    </row>
    <row r="1096" spans="1:7" x14ac:dyDescent="0.35">
      <c r="A1096">
        <v>878</v>
      </c>
      <c r="B1096">
        <v>442</v>
      </c>
      <c r="C1096">
        <v>17</v>
      </c>
      <c r="D1096">
        <v>2</v>
      </c>
      <c r="E1096">
        <v>117386</v>
      </c>
      <c r="F1096" s="3" t="s">
        <v>1110</v>
      </c>
      <c r="G1096">
        <f>_xlfn.DAYS("2025-01-01", Table1[[#This Row],[date]])</f>
        <v>338</v>
      </c>
    </row>
    <row r="1097" spans="1:7" x14ac:dyDescent="0.35">
      <c r="A1097">
        <v>1098</v>
      </c>
      <c r="B1097">
        <v>442</v>
      </c>
      <c r="C1097">
        <v>9</v>
      </c>
      <c r="D1097">
        <v>3</v>
      </c>
      <c r="E1097">
        <v>121677</v>
      </c>
      <c r="F1097" s="3" t="s">
        <v>1887</v>
      </c>
      <c r="G1097">
        <f>_xlfn.DAYS("2025-01-01", Table1[[#This Row],[date]])</f>
        <v>389</v>
      </c>
    </row>
    <row r="1098" spans="1:7" x14ac:dyDescent="0.35">
      <c r="A1098">
        <v>545</v>
      </c>
      <c r="B1098">
        <v>442</v>
      </c>
      <c r="C1098">
        <v>46</v>
      </c>
      <c r="D1098">
        <v>2</v>
      </c>
      <c r="E1098">
        <v>311136</v>
      </c>
      <c r="F1098" s="3" t="s">
        <v>1414</v>
      </c>
      <c r="G1098">
        <f>_xlfn.DAYS("2025-01-01", Table1[[#This Row],[date]])</f>
        <v>1296</v>
      </c>
    </row>
    <row r="1099" spans="1:7" x14ac:dyDescent="0.35">
      <c r="A1099">
        <v>510</v>
      </c>
      <c r="B1099">
        <v>443</v>
      </c>
      <c r="C1099">
        <v>44</v>
      </c>
      <c r="D1099">
        <v>1</v>
      </c>
      <c r="E1099">
        <v>138098</v>
      </c>
      <c r="F1099" s="3" t="s">
        <v>1636</v>
      </c>
      <c r="G1099">
        <f>_xlfn.DAYS("2025-01-01", Table1[[#This Row],[date]])</f>
        <v>491</v>
      </c>
    </row>
    <row r="1100" spans="1:7" x14ac:dyDescent="0.35">
      <c r="A1100">
        <v>232</v>
      </c>
      <c r="B1100">
        <v>444</v>
      </c>
      <c r="C1100">
        <v>23</v>
      </c>
      <c r="D1100">
        <v>1</v>
      </c>
      <c r="E1100">
        <v>156473</v>
      </c>
      <c r="F1100" s="3" t="s">
        <v>314</v>
      </c>
      <c r="G1100">
        <f>_xlfn.DAYS("2025-01-01", Table1[[#This Row],[date]])</f>
        <v>469</v>
      </c>
    </row>
    <row r="1101" spans="1:7" x14ac:dyDescent="0.35">
      <c r="A1101">
        <v>256</v>
      </c>
      <c r="B1101">
        <v>444</v>
      </c>
      <c r="C1101">
        <v>42</v>
      </c>
      <c r="D1101">
        <v>2</v>
      </c>
      <c r="E1101">
        <v>285920</v>
      </c>
      <c r="F1101" s="3" t="s">
        <v>1495</v>
      </c>
      <c r="G1101">
        <f>_xlfn.DAYS("2025-01-01", Table1[[#This Row],[date]])</f>
        <v>1190</v>
      </c>
    </row>
    <row r="1102" spans="1:7" x14ac:dyDescent="0.35">
      <c r="A1102">
        <v>493</v>
      </c>
      <c r="B1102">
        <v>445</v>
      </c>
      <c r="C1102">
        <v>24</v>
      </c>
      <c r="D1102">
        <v>1</v>
      </c>
      <c r="E1102">
        <v>160311</v>
      </c>
      <c r="F1102" s="3" t="s">
        <v>677</v>
      </c>
      <c r="G1102">
        <f>_xlfn.DAYS("2025-01-01", Table1[[#This Row],[date]])</f>
        <v>406</v>
      </c>
    </row>
    <row r="1103" spans="1:7" x14ac:dyDescent="0.35">
      <c r="A1103">
        <v>264</v>
      </c>
      <c r="B1103">
        <v>445</v>
      </c>
      <c r="C1103">
        <v>47</v>
      </c>
      <c r="D1103">
        <v>1</v>
      </c>
      <c r="E1103">
        <v>81201</v>
      </c>
      <c r="F1103" s="3" t="s">
        <v>1500</v>
      </c>
      <c r="G1103">
        <f>_xlfn.DAYS("2025-01-01", Table1[[#This Row],[date]])</f>
        <v>523</v>
      </c>
    </row>
    <row r="1104" spans="1:7" x14ac:dyDescent="0.35">
      <c r="A1104">
        <v>1079</v>
      </c>
      <c r="B1104">
        <v>445</v>
      </c>
      <c r="C1104">
        <v>42</v>
      </c>
      <c r="D1104">
        <v>4</v>
      </c>
      <c r="E1104">
        <v>571840</v>
      </c>
      <c r="F1104" s="3" t="s">
        <v>658</v>
      </c>
      <c r="G1104">
        <f>_xlfn.DAYS("2025-01-01", Table1[[#This Row],[date]])</f>
        <v>988</v>
      </c>
    </row>
    <row r="1105" spans="1:7" x14ac:dyDescent="0.35">
      <c r="A1105">
        <v>666</v>
      </c>
      <c r="B1105">
        <v>445</v>
      </c>
      <c r="C1105">
        <v>44</v>
      </c>
      <c r="D1105">
        <v>5</v>
      </c>
      <c r="E1105">
        <v>690490</v>
      </c>
      <c r="F1105" s="3" t="s">
        <v>1703</v>
      </c>
      <c r="G1105">
        <f>_xlfn.DAYS("2025-01-01", Table1[[#This Row],[date]])</f>
        <v>1002</v>
      </c>
    </row>
    <row r="1106" spans="1:7" x14ac:dyDescent="0.35">
      <c r="A1106">
        <v>789</v>
      </c>
      <c r="B1106">
        <v>445</v>
      </c>
      <c r="C1106">
        <v>31</v>
      </c>
      <c r="D1106">
        <v>2</v>
      </c>
      <c r="E1106">
        <v>164906</v>
      </c>
      <c r="F1106" s="3" t="s">
        <v>1169</v>
      </c>
      <c r="G1106">
        <f>_xlfn.DAYS("2025-01-01", Table1[[#This Row],[date]])</f>
        <v>1012</v>
      </c>
    </row>
    <row r="1107" spans="1:7" x14ac:dyDescent="0.35">
      <c r="A1107">
        <v>983</v>
      </c>
      <c r="B1107">
        <v>445</v>
      </c>
      <c r="C1107">
        <v>39</v>
      </c>
      <c r="D1107">
        <v>5</v>
      </c>
      <c r="E1107">
        <v>267070</v>
      </c>
      <c r="F1107" s="3" t="s">
        <v>1836</v>
      </c>
      <c r="G1107">
        <f>_xlfn.DAYS("2025-01-01", Table1[[#This Row],[date]])</f>
        <v>1133</v>
      </c>
    </row>
    <row r="1108" spans="1:7" x14ac:dyDescent="0.35">
      <c r="A1108">
        <v>1146</v>
      </c>
      <c r="B1108">
        <v>445</v>
      </c>
      <c r="C1108">
        <v>10</v>
      </c>
      <c r="D1108">
        <v>2</v>
      </c>
      <c r="E1108">
        <v>49830</v>
      </c>
      <c r="F1108" s="3" t="s">
        <v>1904</v>
      </c>
      <c r="G1108">
        <f>_xlfn.DAYS("2025-01-01", Table1[[#This Row],[date]])</f>
        <v>1356</v>
      </c>
    </row>
    <row r="1109" spans="1:7" x14ac:dyDescent="0.35">
      <c r="A1109">
        <v>1040</v>
      </c>
      <c r="B1109">
        <v>446</v>
      </c>
      <c r="C1109">
        <v>15</v>
      </c>
      <c r="D1109">
        <v>5</v>
      </c>
      <c r="E1109">
        <v>788640</v>
      </c>
      <c r="F1109" s="3" t="s">
        <v>305</v>
      </c>
      <c r="G1109">
        <f>_xlfn.DAYS("2025-01-01", Table1[[#This Row],[date]])</f>
        <v>1438</v>
      </c>
    </row>
    <row r="1110" spans="1:7" x14ac:dyDescent="0.35">
      <c r="A1110">
        <v>862</v>
      </c>
      <c r="B1110">
        <v>447</v>
      </c>
      <c r="C1110">
        <v>17</v>
      </c>
      <c r="D1110">
        <v>2</v>
      </c>
      <c r="E1110">
        <v>117386</v>
      </c>
      <c r="F1110" s="3" t="s">
        <v>1794</v>
      </c>
      <c r="G1110">
        <f>_xlfn.DAYS("2025-01-01", Table1[[#This Row],[date]])</f>
        <v>992</v>
      </c>
    </row>
    <row r="1111" spans="1:7" x14ac:dyDescent="0.35">
      <c r="A1111">
        <v>1145</v>
      </c>
      <c r="B1111">
        <v>447</v>
      </c>
      <c r="C1111">
        <v>43</v>
      </c>
      <c r="D1111">
        <v>2</v>
      </c>
      <c r="E1111">
        <v>194426</v>
      </c>
      <c r="F1111" s="3" t="s">
        <v>1422</v>
      </c>
      <c r="G1111">
        <f>_xlfn.DAYS("2025-01-01", Table1[[#This Row],[date]])</f>
        <v>1129</v>
      </c>
    </row>
    <row r="1112" spans="1:7" x14ac:dyDescent="0.35">
      <c r="A1112">
        <v>275</v>
      </c>
      <c r="B1112">
        <v>448</v>
      </c>
      <c r="C1112">
        <v>18</v>
      </c>
      <c r="D1112">
        <v>1</v>
      </c>
      <c r="E1112">
        <v>78232</v>
      </c>
      <c r="F1112" s="3" t="s">
        <v>900</v>
      </c>
      <c r="G1112">
        <f>_xlfn.DAYS("2025-01-01", Table1[[#This Row],[date]])</f>
        <v>121</v>
      </c>
    </row>
    <row r="1113" spans="1:7" x14ac:dyDescent="0.35">
      <c r="A1113">
        <v>299</v>
      </c>
      <c r="B1113">
        <v>449</v>
      </c>
      <c r="C1113">
        <v>20</v>
      </c>
      <c r="D1113">
        <v>2</v>
      </c>
      <c r="E1113">
        <v>296240</v>
      </c>
      <c r="F1113" s="3" t="s">
        <v>188</v>
      </c>
      <c r="G1113">
        <f>_xlfn.DAYS("2025-01-01", Table1[[#This Row],[date]])</f>
        <v>401</v>
      </c>
    </row>
    <row r="1114" spans="1:7" x14ac:dyDescent="0.35">
      <c r="A1114">
        <v>532</v>
      </c>
      <c r="B1114">
        <v>449</v>
      </c>
      <c r="C1114">
        <v>36</v>
      </c>
      <c r="D1114">
        <v>2</v>
      </c>
      <c r="E1114">
        <v>320670</v>
      </c>
      <c r="F1114" s="3" t="s">
        <v>629</v>
      </c>
      <c r="G1114">
        <f>_xlfn.DAYS("2025-01-01", Table1[[#This Row],[date]])</f>
        <v>860</v>
      </c>
    </row>
    <row r="1115" spans="1:7" x14ac:dyDescent="0.35">
      <c r="A1115">
        <v>1125</v>
      </c>
      <c r="B1115">
        <v>450</v>
      </c>
      <c r="C1115">
        <v>16</v>
      </c>
      <c r="D1115">
        <v>5</v>
      </c>
      <c r="E1115">
        <v>224760</v>
      </c>
      <c r="F1115" s="3" t="s">
        <v>1789</v>
      </c>
      <c r="G1115">
        <f>_xlfn.DAYS("2025-01-01", Table1[[#This Row],[date]])</f>
        <v>360</v>
      </c>
    </row>
    <row r="1116" spans="1:7" x14ac:dyDescent="0.35">
      <c r="A1116">
        <v>744</v>
      </c>
      <c r="B1116">
        <v>450</v>
      </c>
      <c r="C1116">
        <v>31</v>
      </c>
      <c r="D1116">
        <v>4</v>
      </c>
      <c r="E1116">
        <v>329812</v>
      </c>
      <c r="F1116" s="3" t="s">
        <v>1195</v>
      </c>
      <c r="G1116">
        <f>_xlfn.DAYS("2025-01-01", Table1[[#This Row],[date]])</f>
        <v>549</v>
      </c>
    </row>
    <row r="1117" spans="1:7" x14ac:dyDescent="0.35">
      <c r="A1117">
        <v>594</v>
      </c>
      <c r="B1117">
        <v>450</v>
      </c>
      <c r="C1117">
        <v>47</v>
      </c>
      <c r="D1117">
        <v>1</v>
      </c>
      <c r="E1117">
        <v>81201</v>
      </c>
      <c r="F1117" s="3" t="s">
        <v>1537</v>
      </c>
      <c r="G1117">
        <f>_xlfn.DAYS("2025-01-01", Table1[[#This Row],[date]])</f>
        <v>698</v>
      </c>
    </row>
    <row r="1118" spans="1:7" x14ac:dyDescent="0.35">
      <c r="A1118">
        <v>480</v>
      </c>
      <c r="B1118">
        <v>451</v>
      </c>
      <c r="C1118">
        <v>23</v>
      </c>
      <c r="D1118">
        <v>4</v>
      </c>
      <c r="E1118">
        <v>625892</v>
      </c>
      <c r="F1118" s="3" t="s">
        <v>1616</v>
      </c>
      <c r="G1118">
        <f>_xlfn.DAYS("2025-01-01", Table1[[#This Row],[date]])</f>
        <v>921</v>
      </c>
    </row>
    <row r="1119" spans="1:7" x14ac:dyDescent="0.35">
      <c r="A1119">
        <v>1039</v>
      </c>
      <c r="B1119">
        <v>451</v>
      </c>
      <c r="C1119">
        <v>28</v>
      </c>
      <c r="D1119">
        <v>4</v>
      </c>
      <c r="E1119">
        <v>364468</v>
      </c>
      <c r="F1119" s="3" t="s">
        <v>1859</v>
      </c>
      <c r="G1119">
        <f>_xlfn.DAYS("2025-01-01", Table1[[#This Row],[date]])</f>
        <v>1215</v>
      </c>
    </row>
    <row r="1120" spans="1:7" x14ac:dyDescent="0.35">
      <c r="A1120">
        <v>646</v>
      </c>
      <c r="B1120">
        <v>452</v>
      </c>
      <c r="C1120">
        <v>21</v>
      </c>
      <c r="D1120">
        <v>5</v>
      </c>
      <c r="E1120">
        <v>572815</v>
      </c>
      <c r="F1120" s="3" t="s">
        <v>221</v>
      </c>
      <c r="G1120">
        <f>_xlfn.DAYS("2025-01-01", Table1[[#This Row],[date]])</f>
        <v>674</v>
      </c>
    </row>
    <row r="1121" spans="1:7" x14ac:dyDescent="0.35">
      <c r="A1121">
        <v>465</v>
      </c>
      <c r="B1121">
        <v>452</v>
      </c>
      <c r="C1121">
        <v>16</v>
      </c>
      <c r="D1121">
        <v>4</v>
      </c>
      <c r="E1121">
        <v>179808</v>
      </c>
      <c r="F1121" s="3" t="s">
        <v>1513</v>
      </c>
      <c r="G1121">
        <f>_xlfn.DAYS("2025-01-01", Table1[[#This Row],[date]])</f>
        <v>849</v>
      </c>
    </row>
    <row r="1122" spans="1:7" x14ac:dyDescent="0.35">
      <c r="A1122">
        <v>774</v>
      </c>
      <c r="B1122">
        <v>452</v>
      </c>
      <c r="C1122">
        <v>9</v>
      </c>
      <c r="D1122">
        <v>4</v>
      </c>
      <c r="E1122">
        <v>162236</v>
      </c>
      <c r="F1122" s="3" t="s">
        <v>1754</v>
      </c>
      <c r="G1122">
        <f>_xlfn.DAYS("2025-01-01", Table1[[#This Row],[date]])</f>
        <v>1122</v>
      </c>
    </row>
    <row r="1123" spans="1:7" x14ac:dyDescent="0.35">
      <c r="A1123">
        <v>274</v>
      </c>
      <c r="B1123">
        <v>452</v>
      </c>
      <c r="C1123">
        <v>42</v>
      </c>
      <c r="D1123">
        <v>3</v>
      </c>
      <c r="E1123">
        <v>428880</v>
      </c>
      <c r="F1123" s="3" t="s">
        <v>1504</v>
      </c>
      <c r="G1123">
        <f>_xlfn.DAYS("2025-01-01", Table1[[#This Row],[date]])</f>
        <v>1136</v>
      </c>
    </row>
    <row r="1124" spans="1:7" x14ac:dyDescent="0.35">
      <c r="A1124">
        <v>388</v>
      </c>
      <c r="B1124">
        <v>452</v>
      </c>
      <c r="C1124">
        <v>36</v>
      </c>
      <c r="D1124">
        <v>4</v>
      </c>
      <c r="E1124">
        <v>641340</v>
      </c>
      <c r="F1124" s="3" t="s">
        <v>119</v>
      </c>
      <c r="G1124">
        <f>_xlfn.DAYS("2025-01-01", Table1[[#This Row],[date]])</f>
        <v>1337</v>
      </c>
    </row>
    <row r="1125" spans="1:7" x14ac:dyDescent="0.35">
      <c r="A1125">
        <v>433</v>
      </c>
      <c r="B1125">
        <v>453</v>
      </c>
      <c r="C1125">
        <v>27</v>
      </c>
      <c r="D1125">
        <v>4</v>
      </c>
      <c r="E1125">
        <v>317060</v>
      </c>
      <c r="F1125" s="3" t="s">
        <v>355</v>
      </c>
      <c r="G1125">
        <f>_xlfn.DAYS("2025-01-01", Table1[[#This Row],[date]])</f>
        <v>686</v>
      </c>
    </row>
    <row r="1126" spans="1:7" x14ac:dyDescent="0.35">
      <c r="A1126">
        <v>1014</v>
      </c>
      <c r="B1126">
        <v>453</v>
      </c>
      <c r="C1126">
        <v>7</v>
      </c>
      <c r="D1126">
        <v>2</v>
      </c>
      <c r="E1126">
        <v>220012</v>
      </c>
      <c r="F1126" s="3" t="s">
        <v>1849</v>
      </c>
      <c r="G1126">
        <f>_xlfn.DAYS("2025-01-01", Table1[[#This Row],[date]])</f>
        <v>1092</v>
      </c>
    </row>
    <row r="1127" spans="1:7" x14ac:dyDescent="0.35">
      <c r="A1127">
        <v>428</v>
      </c>
      <c r="B1127">
        <v>454</v>
      </c>
      <c r="C1127">
        <v>6</v>
      </c>
      <c r="D1127">
        <v>3</v>
      </c>
      <c r="E1127">
        <v>490605</v>
      </c>
      <c r="F1127" s="3" t="s">
        <v>612</v>
      </c>
      <c r="G1127">
        <f>_xlfn.DAYS("2025-01-01", Table1[[#This Row],[date]])</f>
        <v>547</v>
      </c>
    </row>
    <row r="1128" spans="1:7" x14ac:dyDescent="0.35">
      <c r="A1128">
        <v>909</v>
      </c>
      <c r="B1128">
        <v>455</v>
      </c>
      <c r="C1128">
        <v>29</v>
      </c>
      <c r="D1128">
        <v>3</v>
      </c>
      <c r="E1128">
        <v>326358</v>
      </c>
      <c r="F1128" s="3" t="s">
        <v>125</v>
      </c>
      <c r="G1128">
        <f>_xlfn.DAYS("2025-01-01", Table1[[#This Row],[date]])</f>
        <v>259</v>
      </c>
    </row>
    <row r="1129" spans="1:7" x14ac:dyDescent="0.35">
      <c r="A1129">
        <v>773</v>
      </c>
      <c r="B1129">
        <v>455</v>
      </c>
      <c r="C1129">
        <v>39</v>
      </c>
      <c r="D1129">
        <v>1</v>
      </c>
      <c r="E1129">
        <v>53414</v>
      </c>
      <c r="F1129" s="3" t="s">
        <v>1753</v>
      </c>
      <c r="G1129">
        <f>_xlfn.DAYS("2025-01-01", Table1[[#This Row],[date]])</f>
        <v>434</v>
      </c>
    </row>
    <row r="1130" spans="1:7" x14ac:dyDescent="0.35">
      <c r="A1130">
        <v>1119</v>
      </c>
      <c r="B1130">
        <v>455</v>
      </c>
      <c r="C1130">
        <v>16</v>
      </c>
      <c r="D1130">
        <v>4</v>
      </c>
      <c r="E1130">
        <v>179808</v>
      </c>
      <c r="F1130" s="3" t="s">
        <v>83</v>
      </c>
      <c r="G1130">
        <f>_xlfn.DAYS("2025-01-01", Table1[[#This Row],[date]])</f>
        <v>632</v>
      </c>
    </row>
    <row r="1131" spans="1:7" x14ac:dyDescent="0.35">
      <c r="A1131">
        <v>965</v>
      </c>
      <c r="B1131">
        <v>455</v>
      </c>
      <c r="C1131">
        <v>4</v>
      </c>
      <c r="D1131">
        <v>2</v>
      </c>
      <c r="E1131">
        <v>76164</v>
      </c>
      <c r="F1131" s="3" t="s">
        <v>1831</v>
      </c>
      <c r="G1131">
        <f>_xlfn.DAYS("2025-01-01", Table1[[#This Row],[date]])</f>
        <v>1230</v>
      </c>
    </row>
    <row r="1132" spans="1:7" x14ac:dyDescent="0.35">
      <c r="A1132">
        <v>17</v>
      </c>
      <c r="B1132">
        <v>456</v>
      </c>
      <c r="C1132">
        <v>9</v>
      </c>
      <c r="D1132">
        <v>5</v>
      </c>
      <c r="E1132">
        <v>202795</v>
      </c>
      <c r="F1132" s="3" t="s">
        <v>1340</v>
      </c>
      <c r="G1132">
        <f>_xlfn.DAYS("2025-01-01", Table1[[#This Row],[date]])</f>
        <v>503</v>
      </c>
    </row>
    <row r="1133" spans="1:7" x14ac:dyDescent="0.35">
      <c r="A1133">
        <v>1089</v>
      </c>
      <c r="B1133">
        <v>456</v>
      </c>
      <c r="C1133">
        <v>2</v>
      </c>
      <c r="D1133">
        <v>5</v>
      </c>
      <c r="E1133">
        <v>693050</v>
      </c>
      <c r="F1133" s="3" t="s">
        <v>77</v>
      </c>
      <c r="G1133">
        <f>_xlfn.DAYS("2025-01-01", Table1[[#This Row],[date]])</f>
        <v>888</v>
      </c>
    </row>
    <row r="1134" spans="1:7" x14ac:dyDescent="0.35">
      <c r="A1134">
        <v>749</v>
      </c>
      <c r="B1134">
        <v>457</v>
      </c>
      <c r="C1134">
        <v>2</v>
      </c>
      <c r="D1134">
        <v>5</v>
      </c>
      <c r="E1134">
        <v>693050</v>
      </c>
      <c r="F1134" s="3" t="s">
        <v>1741</v>
      </c>
      <c r="G1134">
        <f>_xlfn.DAYS("2025-01-01", Table1[[#This Row],[date]])</f>
        <v>168</v>
      </c>
    </row>
    <row r="1135" spans="1:7" x14ac:dyDescent="0.35">
      <c r="A1135">
        <v>56</v>
      </c>
      <c r="B1135">
        <v>457</v>
      </c>
      <c r="C1135">
        <v>25</v>
      </c>
      <c r="D1135">
        <v>4</v>
      </c>
      <c r="E1135">
        <v>379160</v>
      </c>
      <c r="F1135" s="3" t="s">
        <v>1369</v>
      </c>
      <c r="G1135">
        <f>_xlfn.DAYS("2025-01-01", Table1[[#This Row],[date]])</f>
        <v>688</v>
      </c>
    </row>
    <row r="1136" spans="1:7" x14ac:dyDescent="0.35">
      <c r="A1136">
        <v>554</v>
      </c>
      <c r="B1136">
        <v>457</v>
      </c>
      <c r="C1136">
        <v>21</v>
      </c>
      <c r="D1136">
        <v>5</v>
      </c>
      <c r="E1136">
        <v>572815</v>
      </c>
      <c r="F1136" s="3" t="s">
        <v>1652</v>
      </c>
      <c r="G1136">
        <f>_xlfn.DAYS("2025-01-01", Table1[[#This Row],[date]])</f>
        <v>1071</v>
      </c>
    </row>
    <row r="1137" spans="1:7" x14ac:dyDescent="0.35">
      <c r="A1137">
        <v>784</v>
      </c>
      <c r="B1137">
        <v>457</v>
      </c>
      <c r="C1137">
        <v>37</v>
      </c>
      <c r="D1137">
        <v>2</v>
      </c>
      <c r="E1137">
        <v>271480</v>
      </c>
      <c r="F1137" s="3" t="s">
        <v>1757</v>
      </c>
      <c r="G1137">
        <f>_xlfn.DAYS("2025-01-01", Table1[[#This Row],[date]])</f>
        <v>1347</v>
      </c>
    </row>
    <row r="1138" spans="1:7" x14ac:dyDescent="0.35">
      <c r="A1138">
        <v>514</v>
      </c>
      <c r="B1138">
        <v>459</v>
      </c>
      <c r="C1138">
        <v>25</v>
      </c>
      <c r="D1138">
        <v>3</v>
      </c>
      <c r="E1138">
        <v>284370</v>
      </c>
      <c r="F1138" s="3" t="s">
        <v>694</v>
      </c>
      <c r="G1138">
        <f>_xlfn.DAYS("2025-01-01", Table1[[#This Row],[date]])</f>
        <v>521</v>
      </c>
    </row>
    <row r="1139" spans="1:7" x14ac:dyDescent="0.35">
      <c r="A1139">
        <v>132</v>
      </c>
      <c r="B1139">
        <v>459</v>
      </c>
      <c r="C1139">
        <v>34</v>
      </c>
      <c r="D1139">
        <v>1</v>
      </c>
      <c r="E1139">
        <v>86615</v>
      </c>
      <c r="F1139" s="3" t="s">
        <v>1419</v>
      </c>
      <c r="G1139">
        <f>_xlfn.DAYS("2025-01-01", Table1[[#This Row],[date]])</f>
        <v>991</v>
      </c>
    </row>
    <row r="1140" spans="1:7" x14ac:dyDescent="0.35">
      <c r="A1140">
        <v>441</v>
      </c>
      <c r="B1140">
        <v>460</v>
      </c>
      <c r="C1140">
        <v>6</v>
      </c>
      <c r="D1140">
        <v>3</v>
      </c>
      <c r="E1140">
        <v>490605</v>
      </c>
      <c r="F1140" s="3" t="s">
        <v>445</v>
      </c>
      <c r="G1140">
        <f>_xlfn.DAYS("2025-01-01", Table1[[#This Row],[date]])</f>
        <v>245</v>
      </c>
    </row>
    <row r="1141" spans="1:7" x14ac:dyDescent="0.35">
      <c r="A1141">
        <v>868</v>
      </c>
      <c r="B1141">
        <v>460</v>
      </c>
      <c r="C1141">
        <v>37</v>
      </c>
      <c r="D1141">
        <v>3</v>
      </c>
      <c r="E1141">
        <v>407220</v>
      </c>
      <c r="F1141" s="3" t="s">
        <v>1796</v>
      </c>
      <c r="G1141">
        <f>_xlfn.DAYS("2025-01-01", Table1[[#This Row],[date]])</f>
        <v>456</v>
      </c>
    </row>
    <row r="1142" spans="1:7" x14ac:dyDescent="0.35">
      <c r="A1142">
        <v>852</v>
      </c>
      <c r="B1142">
        <v>460</v>
      </c>
      <c r="C1142">
        <v>38</v>
      </c>
      <c r="D1142">
        <v>1</v>
      </c>
      <c r="E1142">
        <v>121305</v>
      </c>
      <c r="F1142" s="3" t="s">
        <v>788</v>
      </c>
      <c r="G1142">
        <f>_xlfn.DAYS("2025-01-01", Table1[[#This Row],[date]])</f>
        <v>474</v>
      </c>
    </row>
    <row r="1143" spans="1:7" x14ac:dyDescent="0.35">
      <c r="A1143">
        <v>1137</v>
      </c>
      <c r="B1143">
        <v>460</v>
      </c>
      <c r="C1143">
        <v>46</v>
      </c>
      <c r="D1143">
        <v>2</v>
      </c>
      <c r="E1143">
        <v>311136</v>
      </c>
      <c r="F1143" s="3" t="s">
        <v>1498</v>
      </c>
      <c r="G1143">
        <f>_xlfn.DAYS("2025-01-01", Table1[[#This Row],[date]])</f>
        <v>530</v>
      </c>
    </row>
    <row r="1144" spans="1:7" x14ac:dyDescent="0.35">
      <c r="A1144">
        <v>1167</v>
      </c>
      <c r="B1144">
        <v>460</v>
      </c>
      <c r="C1144">
        <v>25</v>
      </c>
      <c r="D1144">
        <v>1</v>
      </c>
      <c r="E1144">
        <v>94790</v>
      </c>
      <c r="F1144" s="3" t="s">
        <v>302</v>
      </c>
      <c r="G1144">
        <f>_xlfn.DAYS("2025-01-01", Table1[[#This Row],[date]])</f>
        <v>586</v>
      </c>
    </row>
    <row r="1145" spans="1:7" x14ac:dyDescent="0.35">
      <c r="A1145">
        <v>632</v>
      </c>
      <c r="B1145">
        <v>460</v>
      </c>
      <c r="C1145">
        <v>11</v>
      </c>
      <c r="D1145">
        <v>4</v>
      </c>
      <c r="E1145">
        <v>405816</v>
      </c>
      <c r="F1145" s="3" t="s">
        <v>1344</v>
      </c>
      <c r="G1145">
        <f>_xlfn.DAYS("2025-01-01", Table1[[#This Row],[date]])</f>
        <v>1174</v>
      </c>
    </row>
    <row r="1146" spans="1:7" x14ac:dyDescent="0.35">
      <c r="A1146">
        <v>135</v>
      </c>
      <c r="B1146">
        <v>461</v>
      </c>
      <c r="C1146">
        <v>35</v>
      </c>
      <c r="D1146">
        <v>5</v>
      </c>
      <c r="E1146">
        <v>281195</v>
      </c>
      <c r="F1146" s="3" t="s">
        <v>1059</v>
      </c>
      <c r="G1146">
        <f>_xlfn.DAYS("2025-01-01", Table1[[#This Row],[date]])</f>
        <v>114</v>
      </c>
    </row>
    <row r="1147" spans="1:7" x14ac:dyDescent="0.35">
      <c r="A1147">
        <v>1149</v>
      </c>
      <c r="B1147">
        <v>461</v>
      </c>
      <c r="C1147">
        <v>9</v>
      </c>
      <c r="D1147">
        <v>2</v>
      </c>
      <c r="E1147">
        <v>81118</v>
      </c>
      <c r="F1147" s="3" t="s">
        <v>1905</v>
      </c>
      <c r="G1147">
        <f>_xlfn.DAYS("2025-01-01", Table1[[#This Row],[date]])</f>
        <v>1454</v>
      </c>
    </row>
    <row r="1148" spans="1:7" x14ac:dyDescent="0.35">
      <c r="A1148">
        <v>694</v>
      </c>
      <c r="B1148">
        <v>464</v>
      </c>
      <c r="C1148">
        <v>42</v>
      </c>
      <c r="D1148">
        <v>5</v>
      </c>
      <c r="E1148">
        <v>714800</v>
      </c>
      <c r="F1148" s="3" t="s">
        <v>1717</v>
      </c>
      <c r="G1148">
        <f>_xlfn.DAYS("2025-01-01", Table1[[#This Row],[date]])</f>
        <v>189</v>
      </c>
    </row>
    <row r="1149" spans="1:7" x14ac:dyDescent="0.35">
      <c r="A1149">
        <v>584</v>
      </c>
      <c r="B1149">
        <v>465</v>
      </c>
      <c r="C1149">
        <v>8</v>
      </c>
      <c r="D1149">
        <v>5</v>
      </c>
      <c r="E1149">
        <v>350120</v>
      </c>
      <c r="F1149" s="3" t="s">
        <v>339</v>
      </c>
      <c r="G1149">
        <f>_xlfn.DAYS("2025-01-01", Table1[[#This Row],[date]])</f>
        <v>450</v>
      </c>
    </row>
    <row r="1150" spans="1:7" x14ac:dyDescent="0.35">
      <c r="A1150">
        <v>764</v>
      </c>
      <c r="B1150">
        <v>465</v>
      </c>
      <c r="C1150">
        <v>24</v>
      </c>
      <c r="D1150">
        <v>4</v>
      </c>
      <c r="E1150">
        <v>641244</v>
      </c>
      <c r="F1150" s="3" t="s">
        <v>1748</v>
      </c>
      <c r="G1150">
        <f>_xlfn.DAYS("2025-01-01", Table1[[#This Row],[date]])</f>
        <v>500</v>
      </c>
    </row>
    <row r="1151" spans="1:7" x14ac:dyDescent="0.35">
      <c r="A1151">
        <v>527</v>
      </c>
      <c r="B1151">
        <v>465</v>
      </c>
      <c r="C1151">
        <v>27</v>
      </c>
      <c r="D1151">
        <v>4</v>
      </c>
      <c r="E1151">
        <v>317060</v>
      </c>
      <c r="F1151" s="3" t="s">
        <v>1136</v>
      </c>
      <c r="G1151">
        <f>_xlfn.DAYS("2025-01-01", Table1[[#This Row],[date]])</f>
        <v>666</v>
      </c>
    </row>
    <row r="1152" spans="1:7" x14ac:dyDescent="0.35">
      <c r="A1152">
        <v>1139</v>
      </c>
      <c r="B1152">
        <v>465</v>
      </c>
      <c r="C1152">
        <v>46</v>
      </c>
      <c r="D1152">
        <v>2</v>
      </c>
      <c r="E1152">
        <v>311136</v>
      </c>
      <c r="F1152" s="3" t="s">
        <v>1661</v>
      </c>
      <c r="G1152">
        <f>_xlfn.DAYS("2025-01-01", Table1[[#This Row],[date]])</f>
        <v>1208</v>
      </c>
    </row>
    <row r="1153" spans="1:7" x14ac:dyDescent="0.35">
      <c r="A1153">
        <v>927</v>
      </c>
      <c r="B1153">
        <v>466</v>
      </c>
      <c r="C1153">
        <v>23</v>
      </c>
      <c r="D1153">
        <v>4</v>
      </c>
      <c r="E1153">
        <v>625892</v>
      </c>
      <c r="F1153" s="3" t="s">
        <v>1743</v>
      </c>
      <c r="G1153">
        <f>_xlfn.DAYS("2025-01-01", Table1[[#This Row],[date]])</f>
        <v>356</v>
      </c>
    </row>
    <row r="1154" spans="1:7" x14ac:dyDescent="0.35">
      <c r="A1154">
        <v>1095</v>
      </c>
      <c r="B1154">
        <v>466</v>
      </c>
      <c r="C1154">
        <v>39</v>
      </c>
      <c r="D1154">
        <v>3</v>
      </c>
      <c r="E1154">
        <v>160242</v>
      </c>
      <c r="F1154" s="3" t="s">
        <v>1885</v>
      </c>
      <c r="G1154">
        <f>_xlfn.DAYS("2025-01-01", Table1[[#This Row],[date]])</f>
        <v>542</v>
      </c>
    </row>
    <row r="1155" spans="1:7" x14ac:dyDescent="0.35">
      <c r="A1155">
        <v>93</v>
      </c>
      <c r="B1155">
        <v>466</v>
      </c>
      <c r="C1155">
        <v>1</v>
      </c>
      <c r="D1155">
        <v>2</v>
      </c>
      <c r="E1155">
        <v>64088</v>
      </c>
      <c r="F1155" s="3" t="s">
        <v>1391</v>
      </c>
      <c r="G1155">
        <f>_xlfn.DAYS("2025-01-01", Table1[[#This Row],[date]])</f>
        <v>1072</v>
      </c>
    </row>
    <row r="1156" spans="1:7" x14ac:dyDescent="0.35">
      <c r="A1156">
        <v>1099</v>
      </c>
      <c r="B1156">
        <v>466</v>
      </c>
      <c r="C1156">
        <v>9</v>
      </c>
      <c r="D1156">
        <v>4</v>
      </c>
      <c r="E1156">
        <v>162236</v>
      </c>
      <c r="F1156" s="3" t="s">
        <v>1700</v>
      </c>
      <c r="G1156">
        <f>_xlfn.DAYS("2025-01-01", Table1[[#This Row],[date]])</f>
        <v>1164</v>
      </c>
    </row>
    <row r="1157" spans="1:7" x14ac:dyDescent="0.35">
      <c r="A1157">
        <v>511</v>
      </c>
      <c r="B1157">
        <v>467</v>
      </c>
      <c r="C1157">
        <v>9</v>
      </c>
      <c r="D1157">
        <v>2</v>
      </c>
      <c r="E1157">
        <v>81118</v>
      </c>
      <c r="F1157" s="3" t="s">
        <v>267</v>
      </c>
      <c r="G1157">
        <f>_xlfn.DAYS("2025-01-01", Table1[[#This Row],[date]])</f>
        <v>230</v>
      </c>
    </row>
    <row r="1158" spans="1:7" x14ac:dyDescent="0.35">
      <c r="A1158">
        <v>698</v>
      </c>
      <c r="B1158">
        <v>467</v>
      </c>
      <c r="C1158">
        <v>34</v>
      </c>
      <c r="D1158">
        <v>3</v>
      </c>
      <c r="E1158">
        <v>259845</v>
      </c>
      <c r="F1158" s="3" t="s">
        <v>1720</v>
      </c>
      <c r="G1158">
        <f>_xlfn.DAYS("2025-01-01", Table1[[#This Row],[date]])</f>
        <v>408</v>
      </c>
    </row>
    <row r="1159" spans="1:7" x14ac:dyDescent="0.35">
      <c r="A1159">
        <v>582</v>
      </c>
      <c r="B1159">
        <v>467</v>
      </c>
      <c r="C1159">
        <v>14</v>
      </c>
      <c r="D1159">
        <v>4</v>
      </c>
      <c r="E1159">
        <v>649768</v>
      </c>
      <c r="F1159" s="3" t="s">
        <v>86</v>
      </c>
      <c r="G1159">
        <f>_xlfn.DAYS("2025-01-01", Table1[[#This Row],[date]])</f>
        <v>784</v>
      </c>
    </row>
    <row r="1160" spans="1:7" x14ac:dyDescent="0.35">
      <c r="A1160">
        <v>11</v>
      </c>
      <c r="B1160">
        <v>468</v>
      </c>
      <c r="C1160">
        <v>12</v>
      </c>
      <c r="D1160">
        <v>4</v>
      </c>
      <c r="E1160">
        <v>234908</v>
      </c>
      <c r="F1160" s="3" t="s">
        <v>1338</v>
      </c>
      <c r="G1160">
        <f>_xlfn.DAYS("2025-01-01", Table1[[#This Row],[date]])</f>
        <v>1101</v>
      </c>
    </row>
    <row r="1161" spans="1:7" x14ac:dyDescent="0.35">
      <c r="A1161">
        <v>96</v>
      </c>
      <c r="B1161">
        <v>469</v>
      </c>
      <c r="C1161">
        <v>16</v>
      </c>
      <c r="D1161">
        <v>5</v>
      </c>
      <c r="E1161">
        <v>224760</v>
      </c>
      <c r="F1161" s="3" t="s">
        <v>573</v>
      </c>
      <c r="G1161">
        <f>_xlfn.DAYS("2025-01-01", Table1[[#This Row],[date]])</f>
        <v>803</v>
      </c>
    </row>
    <row r="1162" spans="1:7" x14ac:dyDescent="0.35">
      <c r="A1162">
        <v>101</v>
      </c>
      <c r="B1162">
        <v>469</v>
      </c>
      <c r="C1162">
        <v>14</v>
      </c>
      <c r="D1162">
        <v>3</v>
      </c>
      <c r="E1162">
        <v>487326</v>
      </c>
      <c r="F1162" s="3" t="s">
        <v>1397</v>
      </c>
      <c r="G1162">
        <f>_xlfn.DAYS("2025-01-01", Table1[[#This Row],[date]])</f>
        <v>821</v>
      </c>
    </row>
    <row r="1163" spans="1:7" x14ac:dyDescent="0.35">
      <c r="A1163">
        <v>696</v>
      </c>
      <c r="B1163">
        <v>469</v>
      </c>
      <c r="C1163">
        <v>8</v>
      </c>
      <c r="D1163">
        <v>4</v>
      </c>
      <c r="E1163">
        <v>280096</v>
      </c>
      <c r="F1163" s="3" t="s">
        <v>1585</v>
      </c>
      <c r="G1163">
        <f>_xlfn.DAYS("2025-01-01", Table1[[#This Row],[date]])</f>
        <v>936</v>
      </c>
    </row>
    <row r="1164" spans="1:7" x14ac:dyDescent="0.35">
      <c r="A1164">
        <v>475</v>
      </c>
      <c r="B1164">
        <v>470</v>
      </c>
      <c r="C1164">
        <v>1</v>
      </c>
      <c r="D1164">
        <v>5</v>
      </c>
      <c r="E1164">
        <v>160220</v>
      </c>
      <c r="F1164" s="3" t="s">
        <v>997</v>
      </c>
      <c r="G1164">
        <f>_xlfn.DAYS("2025-01-01", Table1[[#This Row],[date]])</f>
        <v>258</v>
      </c>
    </row>
    <row r="1165" spans="1:7" x14ac:dyDescent="0.35">
      <c r="A1165">
        <v>1033</v>
      </c>
      <c r="B1165">
        <v>470</v>
      </c>
      <c r="C1165">
        <v>14</v>
      </c>
      <c r="D1165">
        <v>1</v>
      </c>
      <c r="E1165">
        <v>162442</v>
      </c>
      <c r="F1165" s="3" t="s">
        <v>1832</v>
      </c>
      <c r="G1165">
        <f>_xlfn.DAYS("2025-01-01", Table1[[#This Row],[date]])</f>
        <v>797</v>
      </c>
    </row>
    <row r="1166" spans="1:7" x14ac:dyDescent="0.35">
      <c r="A1166">
        <v>41</v>
      </c>
      <c r="B1166">
        <v>470</v>
      </c>
      <c r="C1166">
        <v>37</v>
      </c>
      <c r="D1166">
        <v>1</v>
      </c>
      <c r="E1166">
        <v>135740</v>
      </c>
      <c r="F1166" s="3" t="s">
        <v>1356</v>
      </c>
      <c r="G1166">
        <f>_xlfn.DAYS("2025-01-01", Table1[[#This Row],[date]])</f>
        <v>1335</v>
      </c>
    </row>
    <row r="1167" spans="1:7" x14ac:dyDescent="0.35">
      <c r="A1167">
        <v>765</v>
      </c>
      <c r="B1167">
        <v>470</v>
      </c>
      <c r="C1167">
        <v>30</v>
      </c>
      <c r="D1167">
        <v>1</v>
      </c>
      <c r="E1167">
        <v>104358</v>
      </c>
      <c r="F1167" s="3" t="s">
        <v>1711</v>
      </c>
      <c r="G1167">
        <f>_xlfn.DAYS("2025-01-01", Table1[[#This Row],[date]])</f>
        <v>1380</v>
      </c>
    </row>
    <row r="1168" spans="1:7" x14ac:dyDescent="0.35">
      <c r="A1168">
        <v>1027</v>
      </c>
      <c r="B1168">
        <v>471</v>
      </c>
      <c r="C1168">
        <v>36</v>
      </c>
      <c r="D1168">
        <v>5</v>
      </c>
      <c r="E1168">
        <v>801675</v>
      </c>
      <c r="F1168" s="3" t="s">
        <v>276</v>
      </c>
      <c r="G1168">
        <f>_xlfn.DAYS("2025-01-01", Table1[[#This Row],[date]])</f>
        <v>322</v>
      </c>
    </row>
    <row r="1169" spans="1:7" x14ac:dyDescent="0.35">
      <c r="A1169">
        <v>841</v>
      </c>
      <c r="B1169">
        <v>471</v>
      </c>
      <c r="C1169">
        <v>6</v>
      </c>
      <c r="D1169">
        <v>5</v>
      </c>
      <c r="E1169">
        <v>817675</v>
      </c>
      <c r="F1169" s="3" t="s">
        <v>1785</v>
      </c>
      <c r="G1169">
        <f>_xlfn.DAYS("2025-01-01", Table1[[#This Row],[date]])</f>
        <v>879</v>
      </c>
    </row>
    <row r="1170" spans="1:7" x14ac:dyDescent="0.35">
      <c r="A1170">
        <v>499</v>
      </c>
      <c r="B1170">
        <v>471</v>
      </c>
      <c r="C1170">
        <v>24</v>
      </c>
      <c r="D1170">
        <v>2</v>
      </c>
      <c r="E1170">
        <v>320622</v>
      </c>
      <c r="F1170" s="3" t="s">
        <v>1629</v>
      </c>
      <c r="G1170">
        <f>_xlfn.DAYS("2025-01-01", Table1[[#This Row],[date]])</f>
        <v>900</v>
      </c>
    </row>
    <row r="1171" spans="1:7" x14ac:dyDescent="0.35">
      <c r="A1171">
        <v>354</v>
      </c>
      <c r="B1171">
        <v>472</v>
      </c>
      <c r="C1171">
        <v>15</v>
      </c>
      <c r="D1171">
        <v>5</v>
      </c>
      <c r="E1171">
        <v>788640</v>
      </c>
      <c r="F1171" s="3" t="s">
        <v>1548</v>
      </c>
      <c r="G1171">
        <f>_xlfn.DAYS("2025-01-01", Table1[[#This Row],[date]])</f>
        <v>616</v>
      </c>
    </row>
    <row r="1172" spans="1:7" x14ac:dyDescent="0.35">
      <c r="A1172">
        <v>604</v>
      </c>
      <c r="B1172">
        <v>472</v>
      </c>
      <c r="C1172">
        <v>32</v>
      </c>
      <c r="D1172">
        <v>1</v>
      </c>
      <c r="E1172">
        <v>144077</v>
      </c>
      <c r="F1172" s="3" t="s">
        <v>1675</v>
      </c>
      <c r="G1172">
        <f>_xlfn.DAYS("2025-01-01", Table1[[#This Row],[date]])</f>
        <v>619</v>
      </c>
    </row>
    <row r="1173" spans="1:7" x14ac:dyDescent="0.35">
      <c r="A1173">
        <v>187</v>
      </c>
      <c r="B1173">
        <v>473</v>
      </c>
      <c r="C1173">
        <v>45</v>
      </c>
      <c r="D1173">
        <v>4</v>
      </c>
      <c r="E1173">
        <v>342400</v>
      </c>
      <c r="F1173" s="3" t="s">
        <v>1459</v>
      </c>
      <c r="G1173">
        <f>_xlfn.DAYS("2025-01-01", Table1[[#This Row],[date]])</f>
        <v>348</v>
      </c>
    </row>
    <row r="1174" spans="1:7" x14ac:dyDescent="0.35">
      <c r="A1174">
        <v>33</v>
      </c>
      <c r="B1174">
        <v>473</v>
      </c>
      <c r="C1174">
        <v>46</v>
      </c>
      <c r="D1174">
        <v>3</v>
      </c>
      <c r="E1174">
        <v>466704</v>
      </c>
      <c r="F1174" s="3" t="s">
        <v>1349</v>
      </c>
      <c r="G1174">
        <f>_xlfn.DAYS("2025-01-01", Table1[[#This Row],[date]])</f>
        <v>1221</v>
      </c>
    </row>
    <row r="1175" spans="1:7" x14ac:dyDescent="0.35">
      <c r="A1175">
        <v>643</v>
      </c>
      <c r="B1175">
        <v>474</v>
      </c>
      <c r="C1175">
        <v>33</v>
      </c>
      <c r="D1175">
        <v>2</v>
      </c>
      <c r="E1175">
        <v>285412</v>
      </c>
      <c r="F1175" s="3" t="s">
        <v>1691</v>
      </c>
      <c r="G1175">
        <f>_xlfn.DAYS("2025-01-01", Table1[[#This Row],[date]])</f>
        <v>277</v>
      </c>
    </row>
    <row r="1176" spans="1:7" x14ac:dyDescent="0.35">
      <c r="A1176">
        <v>1063</v>
      </c>
      <c r="B1176">
        <v>474</v>
      </c>
      <c r="C1176">
        <v>15</v>
      </c>
      <c r="D1176">
        <v>2</v>
      </c>
      <c r="E1176">
        <v>315456</v>
      </c>
      <c r="F1176" s="3" t="s">
        <v>621</v>
      </c>
      <c r="G1176">
        <f>_xlfn.DAYS("2025-01-01", Table1[[#This Row],[date]])</f>
        <v>696</v>
      </c>
    </row>
    <row r="1177" spans="1:7" x14ac:dyDescent="0.35">
      <c r="A1177">
        <v>1115</v>
      </c>
      <c r="B1177">
        <v>474</v>
      </c>
      <c r="C1177">
        <v>18</v>
      </c>
      <c r="D1177">
        <v>4</v>
      </c>
      <c r="E1177">
        <v>312928</v>
      </c>
      <c r="F1177" s="3" t="s">
        <v>182</v>
      </c>
      <c r="G1177">
        <f>_xlfn.DAYS("2025-01-01", Table1[[#This Row],[date]])</f>
        <v>1006</v>
      </c>
    </row>
    <row r="1178" spans="1:7" x14ac:dyDescent="0.35">
      <c r="A1178">
        <v>669</v>
      </c>
      <c r="B1178">
        <v>475</v>
      </c>
      <c r="C1178">
        <v>25</v>
      </c>
      <c r="D1178">
        <v>4</v>
      </c>
      <c r="E1178">
        <v>379160</v>
      </c>
      <c r="F1178" s="3" t="s">
        <v>1705</v>
      </c>
      <c r="G1178">
        <f>_xlfn.DAYS("2025-01-01", Table1[[#This Row],[date]])</f>
        <v>608</v>
      </c>
    </row>
    <row r="1179" spans="1:7" x14ac:dyDescent="0.35">
      <c r="A1179">
        <v>360</v>
      </c>
      <c r="B1179">
        <v>475</v>
      </c>
      <c r="C1179">
        <v>26</v>
      </c>
      <c r="D1179">
        <v>3</v>
      </c>
      <c r="E1179">
        <v>416172</v>
      </c>
      <c r="F1179" s="3" t="s">
        <v>1551</v>
      </c>
      <c r="G1179">
        <f>_xlfn.DAYS("2025-01-01", Table1[[#This Row],[date]])</f>
        <v>810</v>
      </c>
    </row>
    <row r="1180" spans="1:7" x14ac:dyDescent="0.35">
      <c r="A1180">
        <v>1066</v>
      </c>
      <c r="B1180">
        <v>475</v>
      </c>
      <c r="C1180">
        <v>10</v>
      </c>
      <c r="D1180">
        <v>3</v>
      </c>
      <c r="E1180">
        <v>74745</v>
      </c>
      <c r="F1180" s="3" t="s">
        <v>1342</v>
      </c>
      <c r="G1180">
        <f>_xlfn.DAYS("2025-01-01", Table1[[#This Row],[date]])</f>
        <v>1433</v>
      </c>
    </row>
    <row r="1181" spans="1:7" x14ac:dyDescent="0.35">
      <c r="A1181">
        <v>6</v>
      </c>
      <c r="B1181">
        <v>476</v>
      </c>
      <c r="C1181">
        <v>11</v>
      </c>
      <c r="D1181">
        <v>4</v>
      </c>
      <c r="E1181">
        <v>405816</v>
      </c>
      <c r="F1181" s="3" t="s">
        <v>838</v>
      </c>
      <c r="G1181">
        <f>_xlfn.DAYS("2025-01-01", Table1[[#This Row],[date]])</f>
        <v>124</v>
      </c>
    </row>
    <row r="1182" spans="1:7" x14ac:dyDescent="0.35">
      <c r="A1182">
        <v>138</v>
      </c>
      <c r="B1182">
        <v>476</v>
      </c>
      <c r="C1182">
        <v>5</v>
      </c>
      <c r="D1182">
        <v>3</v>
      </c>
      <c r="E1182">
        <v>411099</v>
      </c>
      <c r="F1182" s="3" t="s">
        <v>1422</v>
      </c>
      <c r="G1182">
        <f>_xlfn.DAYS("2025-01-01", Table1[[#This Row],[date]])</f>
        <v>1129</v>
      </c>
    </row>
    <row r="1183" spans="1:7" x14ac:dyDescent="0.35">
      <c r="A1183">
        <v>207</v>
      </c>
      <c r="B1183">
        <v>477</v>
      </c>
      <c r="C1183">
        <v>48</v>
      </c>
      <c r="D1183">
        <v>2</v>
      </c>
      <c r="E1183">
        <v>108614</v>
      </c>
      <c r="F1183" s="3" t="s">
        <v>1469</v>
      </c>
      <c r="G1183">
        <f>_xlfn.DAYS("2025-01-01", Table1[[#This Row],[date]])</f>
        <v>405</v>
      </c>
    </row>
    <row r="1184" spans="1:7" x14ac:dyDescent="0.35">
      <c r="A1184">
        <v>229</v>
      </c>
      <c r="B1184">
        <v>477</v>
      </c>
      <c r="C1184">
        <v>12</v>
      </c>
      <c r="D1184">
        <v>5</v>
      </c>
      <c r="E1184">
        <v>293635</v>
      </c>
      <c r="F1184" s="3" t="s">
        <v>1482</v>
      </c>
      <c r="G1184">
        <f>_xlfn.DAYS("2025-01-01", Table1[[#This Row],[date]])</f>
        <v>1120</v>
      </c>
    </row>
    <row r="1185" spans="1:7" x14ac:dyDescent="0.35">
      <c r="A1185">
        <v>178</v>
      </c>
      <c r="B1185">
        <v>478</v>
      </c>
      <c r="C1185">
        <v>37</v>
      </c>
      <c r="D1185">
        <v>2</v>
      </c>
      <c r="E1185">
        <v>271480</v>
      </c>
      <c r="F1185" s="3" t="s">
        <v>1003</v>
      </c>
      <c r="G1185">
        <f>_xlfn.DAYS("2025-01-01", Table1[[#This Row],[date]])</f>
        <v>249</v>
      </c>
    </row>
    <row r="1186" spans="1:7" x14ac:dyDescent="0.35">
      <c r="A1186">
        <v>896</v>
      </c>
      <c r="B1186">
        <v>478</v>
      </c>
      <c r="C1186">
        <v>17</v>
      </c>
      <c r="D1186">
        <v>3</v>
      </c>
      <c r="E1186">
        <v>176079</v>
      </c>
      <c r="F1186" s="3" t="s">
        <v>1806</v>
      </c>
      <c r="G1186">
        <f>_xlfn.DAYS("2025-01-01", Table1[[#This Row],[date]])</f>
        <v>1421</v>
      </c>
    </row>
    <row r="1187" spans="1:7" x14ac:dyDescent="0.35">
      <c r="A1187">
        <v>7</v>
      </c>
      <c r="B1187">
        <v>479</v>
      </c>
      <c r="C1187">
        <v>31</v>
      </c>
      <c r="D1187">
        <v>4</v>
      </c>
      <c r="E1187">
        <v>329812</v>
      </c>
      <c r="F1187" s="3" t="s">
        <v>858</v>
      </c>
      <c r="G1187">
        <f>_xlfn.DAYS("2025-01-01", Table1[[#This Row],[date]])</f>
        <v>129</v>
      </c>
    </row>
    <row r="1188" spans="1:7" x14ac:dyDescent="0.35">
      <c r="A1188">
        <v>12</v>
      </c>
      <c r="B1188">
        <v>479</v>
      </c>
      <c r="C1188">
        <v>3</v>
      </c>
      <c r="D1188">
        <v>4</v>
      </c>
      <c r="E1188">
        <v>355148</v>
      </c>
      <c r="F1188" s="3" t="s">
        <v>1339</v>
      </c>
      <c r="G1188">
        <f>_xlfn.DAYS("2025-01-01", Table1[[#This Row],[date]])</f>
        <v>447</v>
      </c>
    </row>
    <row r="1189" spans="1:7" x14ac:dyDescent="0.35">
      <c r="A1189">
        <v>642</v>
      </c>
      <c r="B1189">
        <v>479</v>
      </c>
      <c r="C1189">
        <v>28</v>
      </c>
      <c r="D1189">
        <v>5</v>
      </c>
      <c r="E1189">
        <v>455585</v>
      </c>
      <c r="F1189" s="3" t="s">
        <v>1405</v>
      </c>
      <c r="G1189">
        <f>_xlfn.DAYS("2025-01-01", Table1[[#This Row],[date]])</f>
        <v>472</v>
      </c>
    </row>
    <row r="1190" spans="1:7" x14ac:dyDescent="0.35">
      <c r="A1190">
        <v>1174</v>
      </c>
      <c r="B1190">
        <v>479</v>
      </c>
      <c r="C1190">
        <v>46</v>
      </c>
      <c r="D1190">
        <v>3</v>
      </c>
      <c r="E1190">
        <v>466704</v>
      </c>
      <c r="F1190" s="3" t="s">
        <v>434</v>
      </c>
      <c r="G1190">
        <f>_xlfn.DAYS("2025-01-01", Table1[[#This Row],[date]])</f>
        <v>587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0"/>
  <sheetViews>
    <sheetView workbookViewId="0">
      <selection activeCell="D6" sqref="D6"/>
    </sheetView>
  </sheetViews>
  <sheetFormatPr defaultRowHeight="14.5" x14ac:dyDescent="0.35"/>
  <cols>
    <col min="1" max="1" width="15.26953125" bestFit="1" customWidth="1"/>
    <col min="2" max="2" width="13.54296875" bestFit="1" customWidth="1"/>
    <col min="3" max="3" width="12.26953125" bestFit="1" customWidth="1"/>
    <col min="4" max="4" width="10.1796875" bestFit="1" customWidth="1"/>
    <col min="5" max="5" width="7.1796875" bestFit="1" customWidth="1"/>
    <col min="6" max="6" width="10.453125" bestFit="1" customWidth="1"/>
  </cols>
  <sheetData>
    <row r="1" spans="1:6" x14ac:dyDescent="0.35">
      <c r="A1" s="2" t="s">
        <v>1330</v>
      </c>
      <c r="B1" s="2" t="s">
        <v>0</v>
      </c>
      <c r="C1" s="2" t="s">
        <v>1270</v>
      </c>
      <c r="D1" s="2" t="s">
        <v>1331</v>
      </c>
      <c r="E1" s="2" t="s">
        <v>1332</v>
      </c>
      <c r="F1" s="2" t="s">
        <v>1333</v>
      </c>
    </row>
    <row r="2" spans="1:6" x14ac:dyDescent="0.35">
      <c r="A2" s="2">
        <v>1</v>
      </c>
      <c r="B2" s="2">
        <v>301</v>
      </c>
      <c r="C2" s="2">
        <v>16</v>
      </c>
      <c r="D2" s="2">
        <v>2</v>
      </c>
      <c r="E2" s="2">
        <v>89904</v>
      </c>
      <c r="F2" s="3">
        <v>44300</v>
      </c>
    </row>
    <row r="3" spans="1:6" x14ac:dyDescent="0.35">
      <c r="A3" s="2">
        <v>2</v>
      </c>
      <c r="B3" s="2">
        <v>343</v>
      </c>
      <c r="C3" s="2">
        <v>34</v>
      </c>
      <c r="D3" s="2">
        <v>2</v>
      </c>
      <c r="E3" s="2">
        <v>173230</v>
      </c>
      <c r="F3" s="3">
        <v>45503</v>
      </c>
    </row>
    <row r="4" spans="1:6" x14ac:dyDescent="0.35">
      <c r="A4" s="2">
        <v>3</v>
      </c>
      <c r="B4" s="2">
        <v>120</v>
      </c>
      <c r="C4" s="2">
        <v>4</v>
      </c>
      <c r="D4" s="2">
        <v>1</v>
      </c>
      <c r="E4" s="2">
        <v>38082</v>
      </c>
      <c r="F4" s="3">
        <v>45043</v>
      </c>
    </row>
    <row r="5" spans="1:6" x14ac:dyDescent="0.35">
      <c r="A5" s="2">
        <v>4</v>
      </c>
      <c r="B5" s="2">
        <v>170</v>
      </c>
      <c r="C5" s="2">
        <v>46</v>
      </c>
      <c r="D5" s="2">
        <v>4</v>
      </c>
      <c r="E5" s="2">
        <v>622272</v>
      </c>
      <c r="F5" s="3">
        <v>44402</v>
      </c>
    </row>
    <row r="6" spans="1:6" x14ac:dyDescent="0.35">
      <c r="A6" s="2">
        <v>5</v>
      </c>
      <c r="B6" s="2">
        <v>349</v>
      </c>
      <c r="C6" s="2">
        <v>9</v>
      </c>
      <c r="D6" s="2">
        <v>1</v>
      </c>
      <c r="E6" s="2">
        <v>40559</v>
      </c>
      <c r="F6" s="3">
        <v>45324</v>
      </c>
    </row>
    <row r="7" spans="1:6" x14ac:dyDescent="0.35">
      <c r="A7" s="2">
        <v>6</v>
      </c>
      <c r="B7" s="2">
        <v>476</v>
      </c>
      <c r="C7" s="2">
        <v>11</v>
      </c>
      <c r="D7" s="2">
        <v>4</v>
      </c>
      <c r="E7" s="2">
        <v>405816</v>
      </c>
      <c r="F7" s="3">
        <v>45534</v>
      </c>
    </row>
    <row r="8" spans="1:6" x14ac:dyDescent="0.35">
      <c r="A8" s="2">
        <v>7</v>
      </c>
      <c r="B8" s="2">
        <v>479</v>
      </c>
      <c r="C8" s="2">
        <v>31</v>
      </c>
      <c r="D8" s="2">
        <v>4</v>
      </c>
      <c r="E8" s="2">
        <v>329812</v>
      </c>
      <c r="F8" s="3">
        <v>45529</v>
      </c>
    </row>
    <row r="9" spans="1:6" x14ac:dyDescent="0.35">
      <c r="A9" s="2">
        <v>8</v>
      </c>
      <c r="B9" s="2">
        <v>103</v>
      </c>
      <c r="C9" s="2">
        <v>19</v>
      </c>
      <c r="D9" s="2">
        <v>3</v>
      </c>
      <c r="E9" s="2">
        <v>337224</v>
      </c>
      <c r="F9" s="3">
        <v>44781</v>
      </c>
    </row>
    <row r="10" spans="1:6" x14ac:dyDescent="0.35">
      <c r="A10" s="2">
        <v>9</v>
      </c>
      <c r="B10" s="2">
        <v>331</v>
      </c>
      <c r="C10" s="2">
        <v>4</v>
      </c>
      <c r="D10" s="2">
        <v>1</v>
      </c>
      <c r="E10" s="2">
        <v>38082</v>
      </c>
      <c r="F10" s="3">
        <v>45532</v>
      </c>
    </row>
    <row r="11" spans="1:6" x14ac:dyDescent="0.35">
      <c r="A11" s="2">
        <v>10</v>
      </c>
      <c r="B11" s="2">
        <v>294</v>
      </c>
      <c r="C11" s="2">
        <v>15</v>
      </c>
      <c r="D11" s="2">
        <v>5</v>
      </c>
      <c r="E11" s="2">
        <v>788640</v>
      </c>
      <c r="F11" s="3">
        <v>44273</v>
      </c>
    </row>
    <row r="12" spans="1:6" x14ac:dyDescent="0.35">
      <c r="A12" s="2">
        <v>11</v>
      </c>
      <c r="B12" s="2">
        <v>468</v>
      </c>
      <c r="C12" s="2">
        <v>12</v>
      </c>
      <c r="D12" s="2">
        <v>4</v>
      </c>
      <c r="E12" s="2">
        <v>234908</v>
      </c>
      <c r="F12" s="3">
        <v>44557</v>
      </c>
    </row>
    <row r="13" spans="1:6" x14ac:dyDescent="0.35">
      <c r="A13" s="2">
        <v>12</v>
      </c>
      <c r="B13" s="2">
        <v>479</v>
      </c>
      <c r="C13" s="2">
        <v>3</v>
      </c>
      <c r="D13" s="2">
        <v>4</v>
      </c>
      <c r="E13" s="2">
        <v>355148</v>
      </c>
      <c r="F13" s="3">
        <v>45211</v>
      </c>
    </row>
    <row r="14" spans="1:6" x14ac:dyDescent="0.35">
      <c r="A14" s="2">
        <v>13</v>
      </c>
      <c r="B14" s="2">
        <v>96</v>
      </c>
      <c r="C14" s="2">
        <v>48</v>
      </c>
      <c r="D14" s="2">
        <v>3</v>
      </c>
      <c r="E14" s="2">
        <v>162921</v>
      </c>
      <c r="F14" s="3">
        <v>44273</v>
      </c>
    </row>
    <row r="15" spans="1:6" x14ac:dyDescent="0.35">
      <c r="A15" s="2">
        <v>14</v>
      </c>
      <c r="B15" s="2">
        <v>5</v>
      </c>
      <c r="C15" s="2">
        <v>20</v>
      </c>
      <c r="D15" s="2">
        <v>5</v>
      </c>
      <c r="E15" s="2">
        <v>740600</v>
      </c>
      <c r="F15" s="3">
        <v>45431</v>
      </c>
    </row>
    <row r="16" spans="1:6" x14ac:dyDescent="0.35">
      <c r="A16" s="2">
        <v>15</v>
      </c>
      <c r="B16" s="2">
        <v>55</v>
      </c>
      <c r="C16" s="2">
        <v>22</v>
      </c>
      <c r="D16" s="2">
        <v>3</v>
      </c>
      <c r="E16" s="2">
        <v>197880</v>
      </c>
      <c r="F16" s="3">
        <v>45127</v>
      </c>
    </row>
    <row r="17" spans="1:6" x14ac:dyDescent="0.35">
      <c r="A17" s="2">
        <v>16</v>
      </c>
      <c r="B17" s="2">
        <v>329</v>
      </c>
      <c r="C17" s="2">
        <v>35</v>
      </c>
      <c r="D17" s="2">
        <v>5</v>
      </c>
      <c r="E17" s="2">
        <v>281195</v>
      </c>
      <c r="F17" s="3">
        <v>45208</v>
      </c>
    </row>
    <row r="18" spans="1:6" x14ac:dyDescent="0.35">
      <c r="A18" s="2">
        <v>17</v>
      </c>
      <c r="B18" s="2">
        <v>456</v>
      </c>
      <c r="C18" s="2">
        <v>9</v>
      </c>
      <c r="D18" s="2">
        <v>5</v>
      </c>
      <c r="E18" s="2">
        <v>202795</v>
      </c>
      <c r="F18" s="3">
        <v>45155</v>
      </c>
    </row>
    <row r="19" spans="1:6" x14ac:dyDescent="0.35">
      <c r="A19" s="2">
        <v>18</v>
      </c>
      <c r="B19" s="2">
        <v>140</v>
      </c>
      <c r="C19" s="2">
        <v>13</v>
      </c>
      <c r="D19" s="2">
        <v>1</v>
      </c>
      <c r="E19" s="2">
        <v>72395</v>
      </c>
      <c r="F19" s="3">
        <v>44874</v>
      </c>
    </row>
    <row r="20" spans="1:6" x14ac:dyDescent="0.35">
      <c r="A20" s="2">
        <v>19</v>
      </c>
      <c r="B20" s="2">
        <v>84</v>
      </c>
      <c r="C20" s="2">
        <v>47</v>
      </c>
      <c r="D20" s="2">
        <v>4</v>
      </c>
      <c r="E20" s="2">
        <v>324804</v>
      </c>
      <c r="F20" s="3">
        <v>45524</v>
      </c>
    </row>
    <row r="21" spans="1:6" x14ac:dyDescent="0.35">
      <c r="A21" s="2">
        <v>20</v>
      </c>
      <c r="B21" s="2">
        <v>132</v>
      </c>
      <c r="C21" s="2">
        <v>46</v>
      </c>
      <c r="D21" s="2">
        <v>2</v>
      </c>
      <c r="E21" s="2">
        <v>311136</v>
      </c>
      <c r="F21" s="3">
        <v>44225</v>
      </c>
    </row>
    <row r="22" spans="1:6" x14ac:dyDescent="0.35">
      <c r="A22" s="2">
        <v>21</v>
      </c>
      <c r="B22" s="2">
        <v>378</v>
      </c>
      <c r="C22" s="2">
        <v>22</v>
      </c>
      <c r="D22" s="2">
        <v>3</v>
      </c>
      <c r="E22" s="2">
        <v>197880</v>
      </c>
      <c r="F22" s="3">
        <v>45359</v>
      </c>
    </row>
    <row r="23" spans="1:6" x14ac:dyDescent="0.35">
      <c r="A23" s="2">
        <v>22</v>
      </c>
      <c r="B23" s="2">
        <v>346</v>
      </c>
      <c r="C23" s="2">
        <v>13</v>
      </c>
      <c r="D23" s="2">
        <v>2</v>
      </c>
      <c r="E23" s="2">
        <v>144790</v>
      </c>
      <c r="F23" s="3">
        <v>45448</v>
      </c>
    </row>
    <row r="24" spans="1:6" x14ac:dyDescent="0.35">
      <c r="A24" s="2">
        <v>23</v>
      </c>
      <c r="B24" s="2">
        <v>439</v>
      </c>
      <c r="C24" s="2">
        <v>41</v>
      </c>
      <c r="D24" s="2">
        <v>4</v>
      </c>
      <c r="E24" s="2">
        <v>150264</v>
      </c>
      <c r="F24" s="3">
        <v>45072</v>
      </c>
    </row>
    <row r="25" spans="1:6" x14ac:dyDescent="0.35">
      <c r="A25" s="2">
        <v>24</v>
      </c>
      <c r="B25" s="2">
        <v>264</v>
      </c>
      <c r="C25" s="2">
        <v>21</v>
      </c>
      <c r="D25" s="2">
        <v>1</v>
      </c>
      <c r="E25" s="2">
        <v>114563</v>
      </c>
      <c r="F25" s="3">
        <v>45017</v>
      </c>
    </row>
    <row r="26" spans="1:6" x14ac:dyDescent="0.35">
      <c r="A26" s="2">
        <v>25</v>
      </c>
      <c r="B26" s="2">
        <v>343</v>
      </c>
      <c r="C26" s="2">
        <v>7</v>
      </c>
      <c r="D26" s="2">
        <v>2</v>
      </c>
      <c r="E26" s="2">
        <v>220012</v>
      </c>
      <c r="F26" s="3">
        <v>44484</v>
      </c>
    </row>
    <row r="27" spans="1:6" x14ac:dyDescent="0.35">
      <c r="A27" s="2">
        <v>26</v>
      </c>
      <c r="B27" s="2">
        <v>245</v>
      </c>
      <c r="C27" s="2">
        <v>21</v>
      </c>
      <c r="D27" s="2">
        <v>2</v>
      </c>
      <c r="E27" s="2">
        <v>229126</v>
      </c>
      <c r="F27" s="3">
        <v>44210</v>
      </c>
    </row>
    <row r="28" spans="1:6" x14ac:dyDescent="0.35">
      <c r="A28" s="2">
        <v>27</v>
      </c>
      <c r="B28" s="2">
        <v>134</v>
      </c>
      <c r="C28" s="2">
        <v>25</v>
      </c>
      <c r="D28" s="2">
        <v>2</v>
      </c>
      <c r="E28" s="2">
        <v>189580</v>
      </c>
      <c r="F28" s="3">
        <v>45111</v>
      </c>
    </row>
    <row r="29" spans="1:6" x14ac:dyDescent="0.35">
      <c r="A29" s="2">
        <v>28</v>
      </c>
      <c r="B29" s="2">
        <v>386</v>
      </c>
      <c r="C29" s="2">
        <v>18</v>
      </c>
      <c r="D29" s="2">
        <v>3</v>
      </c>
      <c r="E29" s="2">
        <v>234696</v>
      </c>
      <c r="F29" s="3">
        <v>44815</v>
      </c>
    </row>
    <row r="30" spans="1:6" x14ac:dyDescent="0.35">
      <c r="A30" s="2">
        <v>29</v>
      </c>
      <c r="B30" s="2">
        <v>299</v>
      </c>
      <c r="C30" s="2">
        <v>47</v>
      </c>
      <c r="D30" s="2">
        <v>5</v>
      </c>
      <c r="E30" s="2">
        <v>406005</v>
      </c>
      <c r="F30" s="3">
        <v>44220</v>
      </c>
    </row>
    <row r="31" spans="1:6" x14ac:dyDescent="0.35">
      <c r="A31" s="2">
        <v>30</v>
      </c>
      <c r="B31" s="2">
        <v>134</v>
      </c>
      <c r="C31" s="2">
        <v>42</v>
      </c>
      <c r="D31" s="2">
        <v>3</v>
      </c>
      <c r="E31" s="2">
        <v>428880</v>
      </c>
      <c r="F31" s="3">
        <v>44680</v>
      </c>
    </row>
    <row r="32" spans="1:6" x14ac:dyDescent="0.35">
      <c r="A32" s="2">
        <v>31</v>
      </c>
      <c r="B32" s="2">
        <v>32</v>
      </c>
      <c r="C32" s="2">
        <v>43</v>
      </c>
      <c r="D32" s="2">
        <v>1</v>
      </c>
      <c r="E32" s="2">
        <v>97213</v>
      </c>
      <c r="F32" s="3">
        <v>45150</v>
      </c>
    </row>
    <row r="33" spans="1:6" x14ac:dyDescent="0.35">
      <c r="A33" s="2">
        <v>32</v>
      </c>
      <c r="B33" s="2">
        <v>158</v>
      </c>
      <c r="C33" s="2">
        <v>11</v>
      </c>
      <c r="D33" s="2">
        <v>4</v>
      </c>
      <c r="E33" s="2">
        <v>405816</v>
      </c>
      <c r="F33" s="3">
        <v>45226</v>
      </c>
    </row>
    <row r="34" spans="1:6" x14ac:dyDescent="0.35">
      <c r="A34" s="2">
        <v>33</v>
      </c>
      <c r="B34" s="2">
        <v>473</v>
      </c>
      <c r="C34" s="2">
        <v>46</v>
      </c>
      <c r="D34" s="2">
        <v>3</v>
      </c>
      <c r="E34" s="2">
        <v>466704</v>
      </c>
      <c r="F34" s="3">
        <v>44437</v>
      </c>
    </row>
    <row r="35" spans="1:6" x14ac:dyDescent="0.35">
      <c r="A35" s="2">
        <v>34</v>
      </c>
      <c r="B35" s="2">
        <v>328</v>
      </c>
      <c r="C35" s="2">
        <v>19</v>
      </c>
      <c r="D35" s="2">
        <v>3</v>
      </c>
      <c r="E35" s="2">
        <v>337224</v>
      </c>
      <c r="F35" s="3">
        <v>45455</v>
      </c>
    </row>
    <row r="36" spans="1:6" x14ac:dyDescent="0.35">
      <c r="A36" s="2">
        <v>35</v>
      </c>
      <c r="B36" s="2">
        <v>114</v>
      </c>
      <c r="C36" s="2">
        <v>15</v>
      </c>
      <c r="D36" s="2">
        <v>2</v>
      </c>
      <c r="E36" s="2">
        <v>315456</v>
      </c>
      <c r="F36" s="3">
        <v>45176</v>
      </c>
    </row>
    <row r="37" spans="1:6" x14ac:dyDescent="0.35">
      <c r="A37" s="2">
        <v>36</v>
      </c>
      <c r="B37" s="2">
        <v>79</v>
      </c>
      <c r="C37" s="2">
        <v>30</v>
      </c>
      <c r="D37" s="2">
        <v>5</v>
      </c>
      <c r="E37" s="2">
        <v>521790</v>
      </c>
      <c r="F37" s="3">
        <v>44962</v>
      </c>
    </row>
    <row r="38" spans="1:6" x14ac:dyDescent="0.35">
      <c r="A38" s="2">
        <v>37</v>
      </c>
      <c r="B38" s="2">
        <v>213</v>
      </c>
      <c r="C38" s="2">
        <v>45</v>
      </c>
      <c r="D38" s="2">
        <v>5</v>
      </c>
      <c r="E38" s="2">
        <v>428000</v>
      </c>
      <c r="F38" s="3">
        <v>45161</v>
      </c>
    </row>
    <row r="39" spans="1:6" x14ac:dyDescent="0.35">
      <c r="A39" s="2">
        <v>38</v>
      </c>
      <c r="B39" s="2">
        <v>388</v>
      </c>
      <c r="C39" s="2">
        <v>35</v>
      </c>
      <c r="D39" s="2">
        <v>2</v>
      </c>
      <c r="E39" s="2">
        <v>112478</v>
      </c>
      <c r="F39" s="3">
        <v>44703</v>
      </c>
    </row>
    <row r="40" spans="1:6" x14ac:dyDescent="0.35">
      <c r="A40" s="2">
        <v>39</v>
      </c>
      <c r="B40" s="2">
        <v>349</v>
      </c>
      <c r="C40" s="2">
        <v>39</v>
      </c>
      <c r="D40" s="2">
        <v>1</v>
      </c>
      <c r="E40" s="2">
        <v>53414</v>
      </c>
      <c r="F40" s="3">
        <v>45273</v>
      </c>
    </row>
    <row r="41" spans="1:6" x14ac:dyDescent="0.35">
      <c r="A41" s="2">
        <v>40</v>
      </c>
      <c r="B41" s="2">
        <v>229</v>
      </c>
      <c r="C41" s="2">
        <v>34</v>
      </c>
      <c r="D41" s="2">
        <v>3</v>
      </c>
      <c r="E41" s="2">
        <v>259845</v>
      </c>
      <c r="F41" s="3">
        <v>44356</v>
      </c>
    </row>
    <row r="42" spans="1:6" x14ac:dyDescent="0.35">
      <c r="A42" s="2">
        <v>41</v>
      </c>
      <c r="B42" s="2">
        <v>470</v>
      </c>
      <c r="C42" s="2">
        <v>37</v>
      </c>
      <c r="D42" s="2">
        <v>1</v>
      </c>
      <c r="E42" s="2">
        <v>135740</v>
      </c>
      <c r="F42" s="3">
        <v>44323</v>
      </c>
    </row>
    <row r="43" spans="1:6" x14ac:dyDescent="0.35">
      <c r="A43" s="2">
        <v>42</v>
      </c>
      <c r="B43" s="2">
        <v>425</v>
      </c>
      <c r="C43" s="2">
        <v>36</v>
      </c>
      <c r="D43" s="2">
        <v>5</v>
      </c>
      <c r="E43" s="2">
        <v>801675</v>
      </c>
      <c r="F43" s="3">
        <v>44611</v>
      </c>
    </row>
    <row r="44" spans="1:6" x14ac:dyDescent="0.35">
      <c r="A44" s="2">
        <v>43</v>
      </c>
      <c r="B44" s="2">
        <v>294</v>
      </c>
      <c r="C44" s="2">
        <v>35</v>
      </c>
      <c r="D44" s="2">
        <v>2</v>
      </c>
      <c r="E44" s="2">
        <v>112478</v>
      </c>
      <c r="F44" s="3">
        <v>44533</v>
      </c>
    </row>
    <row r="45" spans="1:6" x14ac:dyDescent="0.35">
      <c r="A45" s="2">
        <v>44</v>
      </c>
      <c r="B45" s="2">
        <v>168</v>
      </c>
      <c r="C45" s="2">
        <v>34</v>
      </c>
      <c r="D45" s="2">
        <v>4</v>
      </c>
      <c r="E45" s="2">
        <v>346460</v>
      </c>
      <c r="F45" s="3">
        <v>44435</v>
      </c>
    </row>
    <row r="46" spans="1:6" x14ac:dyDescent="0.35">
      <c r="A46" s="2">
        <v>45</v>
      </c>
      <c r="B46" s="2">
        <v>349</v>
      </c>
      <c r="C46" s="2">
        <v>14</v>
      </c>
      <c r="D46" s="2">
        <v>5</v>
      </c>
      <c r="E46" s="2">
        <v>812210</v>
      </c>
      <c r="F46" s="3">
        <v>45198</v>
      </c>
    </row>
    <row r="47" spans="1:6" x14ac:dyDescent="0.35">
      <c r="A47" s="2">
        <v>46</v>
      </c>
      <c r="B47" s="2">
        <v>47</v>
      </c>
      <c r="C47" s="2">
        <v>33</v>
      </c>
      <c r="D47" s="2">
        <v>4</v>
      </c>
      <c r="E47" s="2">
        <v>570824</v>
      </c>
      <c r="F47" s="3">
        <v>44310</v>
      </c>
    </row>
    <row r="48" spans="1:6" x14ac:dyDescent="0.35">
      <c r="A48" s="2">
        <v>47</v>
      </c>
      <c r="B48" s="2">
        <v>233</v>
      </c>
      <c r="C48" s="2">
        <v>9</v>
      </c>
      <c r="D48" s="2">
        <v>5</v>
      </c>
      <c r="E48" s="2">
        <v>202795</v>
      </c>
      <c r="F48" s="3">
        <v>45047</v>
      </c>
    </row>
    <row r="49" spans="1:6" x14ac:dyDescent="0.35">
      <c r="A49" s="2">
        <v>48</v>
      </c>
      <c r="B49" s="2">
        <v>234</v>
      </c>
      <c r="C49" s="2">
        <v>37</v>
      </c>
      <c r="D49" s="2">
        <v>1</v>
      </c>
      <c r="E49" s="2">
        <v>135740</v>
      </c>
      <c r="F49" s="3">
        <v>45341</v>
      </c>
    </row>
    <row r="50" spans="1:6" x14ac:dyDescent="0.35">
      <c r="A50" s="2">
        <v>49</v>
      </c>
      <c r="B50" s="2">
        <v>237</v>
      </c>
      <c r="C50" s="2">
        <v>44</v>
      </c>
      <c r="D50" s="2">
        <v>3</v>
      </c>
      <c r="E50" s="2">
        <v>414294</v>
      </c>
      <c r="F50" s="3">
        <v>44241</v>
      </c>
    </row>
    <row r="51" spans="1:6" x14ac:dyDescent="0.35">
      <c r="A51" s="2">
        <v>50</v>
      </c>
      <c r="B51" s="2">
        <v>203</v>
      </c>
      <c r="C51" s="2">
        <v>17</v>
      </c>
      <c r="D51" s="2">
        <v>1</v>
      </c>
      <c r="E51" s="2">
        <v>58693</v>
      </c>
      <c r="F51" s="3">
        <v>44643</v>
      </c>
    </row>
    <row r="52" spans="1:6" x14ac:dyDescent="0.35">
      <c r="A52" s="2">
        <v>51</v>
      </c>
      <c r="B52" s="2">
        <v>297</v>
      </c>
      <c r="C52" s="2">
        <v>5</v>
      </c>
      <c r="D52" s="2">
        <v>1</v>
      </c>
      <c r="E52" s="2">
        <v>137033</v>
      </c>
      <c r="F52" s="3">
        <v>45064</v>
      </c>
    </row>
    <row r="53" spans="1:6" x14ac:dyDescent="0.35">
      <c r="A53" s="2">
        <v>52</v>
      </c>
      <c r="B53" s="2">
        <v>177</v>
      </c>
      <c r="C53" s="2">
        <v>45</v>
      </c>
      <c r="D53" s="2">
        <v>1</v>
      </c>
      <c r="E53" s="2">
        <v>85600</v>
      </c>
      <c r="F53" s="3">
        <v>45305</v>
      </c>
    </row>
    <row r="54" spans="1:6" x14ac:dyDescent="0.35">
      <c r="A54" s="2">
        <v>53</v>
      </c>
      <c r="B54" s="2">
        <v>31</v>
      </c>
      <c r="C54" s="2">
        <v>5</v>
      </c>
      <c r="D54" s="2">
        <v>4</v>
      </c>
      <c r="E54" s="2">
        <v>548132</v>
      </c>
      <c r="F54" s="3">
        <v>44261</v>
      </c>
    </row>
    <row r="55" spans="1:6" x14ac:dyDescent="0.35">
      <c r="A55" s="2">
        <v>54</v>
      </c>
      <c r="B55" s="2">
        <v>147</v>
      </c>
      <c r="C55" s="2">
        <v>27</v>
      </c>
      <c r="D55" s="2">
        <v>2</v>
      </c>
      <c r="E55" s="2">
        <v>158530</v>
      </c>
      <c r="F55" s="3">
        <v>44474</v>
      </c>
    </row>
    <row r="56" spans="1:6" x14ac:dyDescent="0.35">
      <c r="A56" s="2">
        <v>55</v>
      </c>
      <c r="B56" s="2">
        <v>393</v>
      </c>
      <c r="C56" s="2">
        <v>42</v>
      </c>
      <c r="D56" s="2">
        <v>4</v>
      </c>
      <c r="E56" s="2">
        <v>571840</v>
      </c>
      <c r="F56" s="3">
        <v>44963</v>
      </c>
    </row>
    <row r="57" spans="1:6" x14ac:dyDescent="0.35">
      <c r="A57" s="2">
        <v>56</v>
      </c>
      <c r="B57" s="2">
        <v>457</v>
      </c>
      <c r="C57" s="2">
        <v>25</v>
      </c>
      <c r="D57" s="2">
        <v>4</v>
      </c>
      <c r="E57" s="2">
        <v>379160</v>
      </c>
      <c r="F57" s="3">
        <v>44970</v>
      </c>
    </row>
    <row r="58" spans="1:6" x14ac:dyDescent="0.35">
      <c r="A58" s="2">
        <v>57</v>
      </c>
      <c r="B58" s="2">
        <v>193</v>
      </c>
      <c r="C58" s="2">
        <v>6</v>
      </c>
      <c r="D58" s="2">
        <v>5</v>
      </c>
      <c r="E58" s="2">
        <v>817675</v>
      </c>
      <c r="F58" s="3">
        <v>44469</v>
      </c>
    </row>
    <row r="59" spans="1:6" x14ac:dyDescent="0.35">
      <c r="A59" s="2">
        <v>58</v>
      </c>
      <c r="B59" s="2">
        <v>335</v>
      </c>
      <c r="C59" s="2">
        <v>23</v>
      </c>
      <c r="D59" s="2">
        <v>1</v>
      </c>
      <c r="E59" s="2">
        <v>156473</v>
      </c>
      <c r="F59" s="3">
        <v>44562</v>
      </c>
    </row>
    <row r="60" spans="1:6" x14ac:dyDescent="0.35">
      <c r="A60" s="2">
        <v>59</v>
      </c>
      <c r="B60" s="2">
        <v>276</v>
      </c>
      <c r="C60" s="2">
        <v>26</v>
      </c>
      <c r="D60" s="2">
        <v>5</v>
      </c>
      <c r="E60" s="2">
        <v>693620</v>
      </c>
      <c r="F60" s="3">
        <v>44457</v>
      </c>
    </row>
    <row r="61" spans="1:6" x14ac:dyDescent="0.35">
      <c r="A61" s="2">
        <v>60</v>
      </c>
      <c r="B61" s="2">
        <v>373</v>
      </c>
      <c r="C61" s="2">
        <v>15</v>
      </c>
      <c r="D61" s="2">
        <v>1</v>
      </c>
      <c r="E61" s="2">
        <v>157728</v>
      </c>
      <c r="F61" s="3">
        <v>44243</v>
      </c>
    </row>
    <row r="62" spans="1:6" x14ac:dyDescent="0.35">
      <c r="A62" s="2">
        <v>61</v>
      </c>
      <c r="B62" s="2">
        <v>153</v>
      </c>
      <c r="C62" s="2">
        <v>30</v>
      </c>
      <c r="D62" s="2">
        <v>5</v>
      </c>
      <c r="E62" s="2">
        <v>521790</v>
      </c>
      <c r="F62" s="3">
        <v>45065</v>
      </c>
    </row>
    <row r="63" spans="1:6" x14ac:dyDescent="0.35">
      <c r="A63" s="2">
        <v>62</v>
      </c>
      <c r="B63" s="2">
        <v>273</v>
      </c>
      <c r="C63" s="2">
        <v>25</v>
      </c>
      <c r="D63" s="2">
        <v>2</v>
      </c>
      <c r="E63" s="2">
        <v>189580</v>
      </c>
      <c r="F63" s="3">
        <v>44703</v>
      </c>
    </row>
    <row r="64" spans="1:6" x14ac:dyDescent="0.35">
      <c r="A64" s="2">
        <v>63</v>
      </c>
      <c r="B64" s="2">
        <v>236</v>
      </c>
      <c r="C64" s="2">
        <v>23</v>
      </c>
      <c r="D64" s="2">
        <v>2</v>
      </c>
      <c r="E64" s="2">
        <v>312946</v>
      </c>
      <c r="F64" s="3">
        <v>44761</v>
      </c>
    </row>
    <row r="65" spans="1:6" x14ac:dyDescent="0.35">
      <c r="A65" s="2">
        <v>64</v>
      </c>
      <c r="B65" s="2">
        <v>97</v>
      </c>
      <c r="C65" s="2">
        <v>47</v>
      </c>
      <c r="D65" s="2">
        <v>1</v>
      </c>
      <c r="E65" s="2">
        <v>81201</v>
      </c>
      <c r="F65" s="3">
        <v>44262</v>
      </c>
    </row>
    <row r="66" spans="1:6" x14ac:dyDescent="0.35">
      <c r="A66" s="2">
        <v>65</v>
      </c>
      <c r="B66" s="2">
        <v>415</v>
      </c>
      <c r="C66" s="2">
        <v>43</v>
      </c>
      <c r="D66" s="2">
        <v>4</v>
      </c>
      <c r="E66" s="2">
        <v>388852</v>
      </c>
      <c r="F66" s="3">
        <v>45456</v>
      </c>
    </row>
    <row r="67" spans="1:6" x14ac:dyDescent="0.35">
      <c r="A67" s="2">
        <v>66</v>
      </c>
      <c r="B67" s="2">
        <v>393</v>
      </c>
      <c r="C67" s="2">
        <v>2</v>
      </c>
      <c r="D67" s="2">
        <v>2</v>
      </c>
      <c r="E67" s="2">
        <v>277220</v>
      </c>
      <c r="F67" s="3">
        <v>44619</v>
      </c>
    </row>
    <row r="68" spans="1:6" x14ac:dyDescent="0.35">
      <c r="A68" s="2">
        <v>67</v>
      </c>
      <c r="B68" s="2">
        <v>35</v>
      </c>
      <c r="C68" s="2">
        <v>7</v>
      </c>
      <c r="D68" s="2">
        <v>5</v>
      </c>
      <c r="E68" s="2">
        <v>550030</v>
      </c>
      <c r="F68" s="3">
        <v>44265</v>
      </c>
    </row>
    <row r="69" spans="1:6" x14ac:dyDescent="0.35">
      <c r="A69" s="2">
        <v>68</v>
      </c>
      <c r="B69" s="2">
        <v>229</v>
      </c>
      <c r="C69" s="2">
        <v>39</v>
      </c>
      <c r="D69" s="2">
        <v>1</v>
      </c>
      <c r="E69" s="2">
        <v>53414</v>
      </c>
      <c r="F69" s="3">
        <v>44698</v>
      </c>
    </row>
    <row r="70" spans="1:6" x14ac:dyDescent="0.35">
      <c r="A70" s="2">
        <v>69</v>
      </c>
      <c r="B70" s="2">
        <v>380</v>
      </c>
      <c r="C70" s="2">
        <v>3</v>
      </c>
      <c r="D70" s="2">
        <v>4</v>
      </c>
      <c r="E70" s="2">
        <v>355148</v>
      </c>
      <c r="F70" s="3">
        <v>45095</v>
      </c>
    </row>
    <row r="71" spans="1:6" x14ac:dyDescent="0.35">
      <c r="A71" s="2">
        <v>70</v>
      </c>
      <c r="B71" s="2">
        <v>120</v>
      </c>
      <c r="C71" s="2">
        <v>35</v>
      </c>
      <c r="D71" s="2">
        <v>2</v>
      </c>
      <c r="E71" s="2">
        <v>112478</v>
      </c>
      <c r="F71" s="3">
        <v>44312</v>
      </c>
    </row>
    <row r="72" spans="1:6" x14ac:dyDescent="0.35">
      <c r="A72" s="2">
        <v>71</v>
      </c>
      <c r="B72" s="2">
        <v>72</v>
      </c>
      <c r="C72" s="2">
        <v>33</v>
      </c>
      <c r="D72" s="2">
        <v>3</v>
      </c>
      <c r="E72" s="2">
        <v>428118</v>
      </c>
      <c r="F72" s="3">
        <v>44676</v>
      </c>
    </row>
    <row r="73" spans="1:6" x14ac:dyDescent="0.35">
      <c r="A73" s="2">
        <v>72</v>
      </c>
      <c r="B73" s="2">
        <v>418</v>
      </c>
      <c r="C73" s="2">
        <v>47</v>
      </c>
      <c r="D73" s="2">
        <v>5</v>
      </c>
      <c r="E73" s="2">
        <v>406005</v>
      </c>
      <c r="F73" s="3">
        <v>44850</v>
      </c>
    </row>
    <row r="74" spans="1:6" x14ac:dyDescent="0.35">
      <c r="A74" s="2">
        <v>73</v>
      </c>
      <c r="B74" s="2">
        <v>296</v>
      </c>
      <c r="C74" s="2">
        <v>39</v>
      </c>
      <c r="D74" s="2">
        <v>3</v>
      </c>
      <c r="E74" s="2">
        <v>160242</v>
      </c>
      <c r="F74" s="3">
        <v>44682</v>
      </c>
    </row>
    <row r="75" spans="1:6" x14ac:dyDescent="0.35">
      <c r="A75" s="2">
        <v>74</v>
      </c>
      <c r="B75" s="2">
        <v>155</v>
      </c>
      <c r="C75" s="2">
        <v>10</v>
      </c>
      <c r="D75" s="2">
        <v>5</v>
      </c>
      <c r="E75" s="2">
        <v>124575</v>
      </c>
      <c r="F75" s="3">
        <v>44649</v>
      </c>
    </row>
    <row r="76" spans="1:6" x14ac:dyDescent="0.35">
      <c r="A76" s="2">
        <v>75</v>
      </c>
      <c r="B76" s="2">
        <v>212</v>
      </c>
      <c r="C76" s="2">
        <v>20</v>
      </c>
      <c r="D76" s="2">
        <v>3</v>
      </c>
      <c r="E76" s="2">
        <v>444360</v>
      </c>
      <c r="F76" s="3">
        <v>44321</v>
      </c>
    </row>
    <row r="77" spans="1:6" x14ac:dyDescent="0.35">
      <c r="A77" s="2">
        <v>76</v>
      </c>
      <c r="B77" s="2">
        <v>286</v>
      </c>
      <c r="C77" s="2">
        <v>38</v>
      </c>
      <c r="D77" s="2">
        <v>2</v>
      </c>
      <c r="E77" s="2">
        <v>242610</v>
      </c>
      <c r="F77" s="3">
        <v>45479</v>
      </c>
    </row>
    <row r="78" spans="1:6" x14ac:dyDescent="0.35">
      <c r="A78" s="2">
        <v>77</v>
      </c>
      <c r="B78" s="2">
        <v>348</v>
      </c>
      <c r="C78" s="2">
        <v>28</v>
      </c>
      <c r="D78" s="2">
        <v>5</v>
      </c>
      <c r="E78" s="2">
        <v>455585</v>
      </c>
      <c r="F78" s="3">
        <v>45212</v>
      </c>
    </row>
    <row r="79" spans="1:6" x14ac:dyDescent="0.35">
      <c r="A79" s="2">
        <v>78</v>
      </c>
      <c r="B79" s="2">
        <v>25</v>
      </c>
      <c r="C79" s="2">
        <v>23</v>
      </c>
      <c r="D79" s="2">
        <v>4</v>
      </c>
      <c r="E79" s="2">
        <v>625892</v>
      </c>
      <c r="F79" s="3">
        <v>45271</v>
      </c>
    </row>
    <row r="80" spans="1:6" x14ac:dyDescent="0.35">
      <c r="A80" s="2">
        <v>79</v>
      </c>
      <c r="B80" s="2">
        <v>164</v>
      </c>
      <c r="C80" s="2">
        <v>45</v>
      </c>
      <c r="D80" s="2">
        <v>4</v>
      </c>
      <c r="E80" s="2">
        <v>342400</v>
      </c>
      <c r="F80" s="3">
        <v>45033</v>
      </c>
    </row>
    <row r="81" spans="1:6" x14ac:dyDescent="0.35">
      <c r="A81" s="2">
        <v>80</v>
      </c>
      <c r="B81" s="2">
        <v>77</v>
      </c>
      <c r="C81" s="2">
        <v>20</v>
      </c>
      <c r="D81" s="2">
        <v>4</v>
      </c>
      <c r="E81" s="2">
        <v>592480</v>
      </c>
      <c r="F81" s="3">
        <v>44573</v>
      </c>
    </row>
    <row r="82" spans="1:6" x14ac:dyDescent="0.35">
      <c r="A82" s="2">
        <v>81</v>
      </c>
      <c r="B82" s="2">
        <v>387</v>
      </c>
      <c r="C82" s="2">
        <v>35</v>
      </c>
      <c r="D82" s="2">
        <v>4</v>
      </c>
      <c r="E82" s="2">
        <v>224956</v>
      </c>
      <c r="F82" s="3">
        <v>44690</v>
      </c>
    </row>
    <row r="83" spans="1:6" x14ac:dyDescent="0.35">
      <c r="A83" s="2">
        <v>82</v>
      </c>
      <c r="B83" s="2">
        <v>435</v>
      </c>
      <c r="C83" s="2">
        <v>15</v>
      </c>
      <c r="D83" s="2">
        <v>3</v>
      </c>
      <c r="E83" s="2">
        <v>473184</v>
      </c>
      <c r="F83" s="3">
        <v>44492</v>
      </c>
    </row>
    <row r="84" spans="1:6" x14ac:dyDescent="0.35">
      <c r="A84" s="2">
        <v>83</v>
      </c>
      <c r="B84" s="2">
        <v>413</v>
      </c>
      <c r="C84" s="2">
        <v>30</v>
      </c>
      <c r="D84" s="2">
        <v>1</v>
      </c>
      <c r="E84" s="2">
        <v>104358</v>
      </c>
      <c r="F84" s="3">
        <v>45348</v>
      </c>
    </row>
    <row r="85" spans="1:6" x14ac:dyDescent="0.35">
      <c r="A85" s="2">
        <v>84</v>
      </c>
      <c r="B85" s="2">
        <v>212</v>
      </c>
      <c r="C85" s="2">
        <v>27</v>
      </c>
      <c r="D85" s="2">
        <v>5</v>
      </c>
      <c r="E85" s="2">
        <v>396325</v>
      </c>
      <c r="F85" s="3">
        <v>45282</v>
      </c>
    </row>
    <row r="86" spans="1:6" x14ac:dyDescent="0.35">
      <c r="A86" s="2">
        <v>85</v>
      </c>
      <c r="B86" s="2">
        <v>69</v>
      </c>
      <c r="C86" s="2">
        <v>25</v>
      </c>
      <c r="D86" s="2">
        <v>2</v>
      </c>
      <c r="E86" s="2">
        <v>189580</v>
      </c>
      <c r="F86" s="3">
        <v>44719</v>
      </c>
    </row>
    <row r="87" spans="1:6" x14ac:dyDescent="0.35">
      <c r="A87" s="2">
        <v>86</v>
      </c>
      <c r="B87" s="2">
        <v>105</v>
      </c>
      <c r="C87" s="2">
        <v>22</v>
      </c>
      <c r="D87" s="2">
        <v>1</v>
      </c>
      <c r="E87" s="2">
        <v>65960</v>
      </c>
      <c r="F87" s="3">
        <v>45118</v>
      </c>
    </row>
    <row r="88" spans="1:6" x14ac:dyDescent="0.35">
      <c r="A88" s="2">
        <v>87</v>
      </c>
      <c r="B88" s="2">
        <v>434</v>
      </c>
      <c r="C88" s="2">
        <v>24</v>
      </c>
      <c r="D88" s="2">
        <v>1</v>
      </c>
      <c r="E88" s="2">
        <v>160311</v>
      </c>
      <c r="F88" s="3">
        <v>45293</v>
      </c>
    </row>
    <row r="89" spans="1:6" x14ac:dyDescent="0.35">
      <c r="A89" s="2">
        <v>88</v>
      </c>
      <c r="B89" s="2">
        <v>371</v>
      </c>
      <c r="C89" s="2">
        <v>13</v>
      </c>
      <c r="D89" s="2">
        <v>1</v>
      </c>
      <c r="E89" s="2">
        <v>72395</v>
      </c>
      <c r="F89" s="3">
        <v>44746</v>
      </c>
    </row>
    <row r="90" spans="1:6" x14ac:dyDescent="0.35">
      <c r="A90" s="2">
        <v>89</v>
      </c>
      <c r="B90" s="2">
        <v>194</v>
      </c>
      <c r="C90" s="2">
        <v>44</v>
      </c>
      <c r="D90" s="2">
        <v>5</v>
      </c>
      <c r="E90" s="2">
        <v>690490</v>
      </c>
      <c r="F90" s="3">
        <v>45431</v>
      </c>
    </row>
    <row r="91" spans="1:6" x14ac:dyDescent="0.35">
      <c r="A91" s="2">
        <v>90</v>
      </c>
      <c r="B91" s="2">
        <v>21</v>
      </c>
      <c r="C91" s="2">
        <v>5</v>
      </c>
      <c r="D91" s="2">
        <v>2</v>
      </c>
      <c r="E91" s="2">
        <v>274066</v>
      </c>
      <c r="F91" s="3">
        <v>45400</v>
      </c>
    </row>
    <row r="92" spans="1:6" x14ac:dyDescent="0.35">
      <c r="A92" s="2">
        <v>91</v>
      </c>
      <c r="B92" s="2">
        <v>371</v>
      </c>
      <c r="C92" s="2">
        <v>43</v>
      </c>
      <c r="D92" s="2">
        <v>5</v>
      </c>
      <c r="E92" s="2">
        <v>486065</v>
      </c>
      <c r="F92" s="3">
        <v>44641</v>
      </c>
    </row>
    <row r="93" spans="1:6" x14ac:dyDescent="0.35">
      <c r="A93" s="2">
        <v>92</v>
      </c>
      <c r="B93" s="2">
        <v>246</v>
      </c>
      <c r="C93" s="2">
        <v>14</v>
      </c>
      <c r="D93" s="2">
        <v>3</v>
      </c>
      <c r="E93" s="2">
        <v>487326</v>
      </c>
      <c r="F93" s="3">
        <v>44817</v>
      </c>
    </row>
    <row r="94" spans="1:6" x14ac:dyDescent="0.35">
      <c r="A94" s="2">
        <v>93</v>
      </c>
      <c r="B94" s="2">
        <v>466</v>
      </c>
      <c r="C94" s="2">
        <v>1</v>
      </c>
      <c r="D94" s="2">
        <v>2</v>
      </c>
      <c r="E94" s="2">
        <v>64088</v>
      </c>
      <c r="F94" s="3">
        <v>44586</v>
      </c>
    </row>
    <row r="95" spans="1:6" x14ac:dyDescent="0.35">
      <c r="A95" s="2">
        <v>94</v>
      </c>
      <c r="B95" s="2">
        <v>380</v>
      </c>
      <c r="C95" s="2">
        <v>8</v>
      </c>
      <c r="D95" s="2">
        <v>4</v>
      </c>
      <c r="E95" s="2">
        <v>280096</v>
      </c>
      <c r="F95" s="3">
        <v>44693</v>
      </c>
    </row>
    <row r="96" spans="1:6" x14ac:dyDescent="0.35">
      <c r="A96" s="2">
        <v>95</v>
      </c>
      <c r="B96" s="2">
        <v>357</v>
      </c>
      <c r="C96" s="2">
        <v>39</v>
      </c>
      <c r="D96" s="2">
        <v>2</v>
      </c>
      <c r="E96" s="2">
        <v>106828</v>
      </c>
      <c r="F96" s="3">
        <v>45009</v>
      </c>
    </row>
    <row r="97" spans="1:6" x14ac:dyDescent="0.35">
      <c r="A97" s="2">
        <v>96</v>
      </c>
      <c r="B97" s="2">
        <v>469</v>
      </c>
      <c r="C97" s="2">
        <v>16</v>
      </c>
      <c r="D97" s="2">
        <v>5</v>
      </c>
      <c r="E97" s="2">
        <v>224760</v>
      </c>
      <c r="F97" s="3">
        <v>44855</v>
      </c>
    </row>
    <row r="98" spans="1:6" x14ac:dyDescent="0.35">
      <c r="A98" s="2">
        <v>97</v>
      </c>
      <c r="B98" s="2">
        <v>398</v>
      </c>
      <c r="C98" s="2">
        <v>19</v>
      </c>
      <c r="D98" s="2">
        <v>4</v>
      </c>
      <c r="E98" s="2">
        <v>449632</v>
      </c>
      <c r="F98" s="3">
        <v>45151</v>
      </c>
    </row>
    <row r="99" spans="1:6" x14ac:dyDescent="0.35">
      <c r="A99" s="2">
        <v>98</v>
      </c>
      <c r="B99" s="2">
        <v>274</v>
      </c>
      <c r="C99" s="2">
        <v>42</v>
      </c>
      <c r="D99" s="2">
        <v>3</v>
      </c>
      <c r="E99" s="2">
        <v>428880</v>
      </c>
      <c r="F99" s="3">
        <v>44828</v>
      </c>
    </row>
    <row r="100" spans="1:6" x14ac:dyDescent="0.35">
      <c r="A100" s="2">
        <v>99</v>
      </c>
      <c r="B100" s="2">
        <v>134</v>
      </c>
      <c r="C100" s="2">
        <v>24</v>
      </c>
      <c r="D100" s="2">
        <v>5</v>
      </c>
      <c r="E100" s="2">
        <v>801555</v>
      </c>
      <c r="F100" s="3">
        <v>45215</v>
      </c>
    </row>
    <row r="101" spans="1:6" x14ac:dyDescent="0.35">
      <c r="A101" s="2">
        <v>100</v>
      </c>
      <c r="B101" s="2">
        <v>239</v>
      </c>
      <c r="C101" s="2">
        <v>7</v>
      </c>
      <c r="D101" s="2">
        <v>4</v>
      </c>
      <c r="E101" s="2">
        <v>440024</v>
      </c>
      <c r="F101" s="3">
        <v>44852</v>
      </c>
    </row>
    <row r="102" spans="1:6" x14ac:dyDescent="0.35">
      <c r="A102" s="2">
        <v>101</v>
      </c>
      <c r="B102" s="2">
        <v>469</v>
      </c>
      <c r="C102" s="2">
        <v>14</v>
      </c>
      <c r="D102" s="2">
        <v>3</v>
      </c>
      <c r="E102" s="2">
        <v>487326</v>
      </c>
      <c r="F102" s="3">
        <v>44837</v>
      </c>
    </row>
    <row r="103" spans="1:6" x14ac:dyDescent="0.35">
      <c r="A103" s="2">
        <v>102</v>
      </c>
      <c r="B103" s="2">
        <v>212</v>
      </c>
      <c r="C103" s="2">
        <v>3</v>
      </c>
      <c r="D103" s="2">
        <v>5</v>
      </c>
      <c r="E103" s="2">
        <v>443935</v>
      </c>
      <c r="F103" s="3">
        <v>44650</v>
      </c>
    </row>
    <row r="104" spans="1:6" x14ac:dyDescent="0.35">
      <c r="A104" s="2">
        <v>103</v>
      </c>
      <c r="B104" s="2">
        <v>380</v>
      </c>
      <c r="C104" s="2">
        <v>10</v>
      </c>
      <c r="D104" s="2">
        <v>1</v>
      </c>
      <c r="E104" s="2">
        <v>24915</v>
      </c>
      <c r="F104" s="3">
        <v>44731</v>
      </c>
    </row>
    <row r="105" spans="1:6" x14ac:dyDescent="0.35">
      <c r="A105" s="2">
        <v>104</v>
      </c>
      <c r="B105" s="2">
        <v>284</v>
      </c>
      <c r="C105" s="2">
        <v>38</v>
      </c>
      <c r="D105" s="2">
        <v>5</v>
      </c>
      <c r="E105" s="2">
        <v>606525</v>
      </c>
      <c r="F105" s="3">
        <v>45052</v>
      </c>
    </row>
    <row r="106" spans="1:6" x14ac:dyDescent="0.35">
      <c r="A106" s="2">
        <v>105</v>
      </c>
      <c r="B106" s="2">
        <v>152</v>
      </c>
      <c r="C106" s="2">
        <v>10</v>
      </c>
      <c r="D106" s="2">
        <v>2</v>
      </c>
      <c r="E106" s="2">
        <v>49830</v>
      </c>
      <c r="F106" s="3">
        <v>44872</v>
      </c>
    </row>
    <row r="107" spans="1:6" x14ac:dyDescent="0.35">
      <c r="A107" s="2">
        <v>106</v>
      </c>
      <c r="B107" s="2">
        <v>118</v>
      </c>
      <c r="C107" s="2">
        <v>25</v>
      </c>
      <c r="D107" s="2">
        <v>5</v>
      </c>
      <c r="E107" s="2">
        <v>473950</v>
      </c>
      <c r="F107" s="3">
        <v>44700</v>
      </c>
    </row>
    <row r="108" spans="1:6" x14ac:dyDescent="0.35">
      <c r="A108" s="2">
        <v>107</v>
      </c>
      <c r="B108" s="2">
        <v>256</v>
      </c>
      <c r="C108" s="2">
        <v>36</v>
      </c>
      <c r="D108" s="2">
        <v>3</v>
      </c>
      <c r="E108" s="2">
        <v>481005</v>
      </c>
      <c r="F108" s="3">
        <v>44724</v>
      </c>
    </row>
    <row r="109" spans="1:6" x14ac:dyDescent="0.35">
      <c r="A109" s="2">
        <v>108</v>
      </c>
      <c r="B109" s="2">
        <v>391</v>
      </c>
      <c r="C109" s="2">
        <v>32</v>
      </c>
      <c r="D109" s="2">
        <v>4</v>
      </c>
      <c r="E109" s="2">
        <v>576308</v>
      </c>
      <c r="F109" s="3">
        <v>45140</v>
      </c>
    </row>
    <row r="110" spans="1:6" x14ac:dyDescent="0.35">
      <c r="A110" s="2">
        <v>109</v>
      </c>
      <c r="B110" s="2">
        <v>87</v>
      </c>
      <c r="C110" s="2">
        <v>47</v>
      </c>
      <c r="D110" s="2">
        <v>3</v>
      </c>
      <c r="E110" s="2">
        <v>243603</v>
      </c>
      <c r="F110" s="3">
        <v>44543</v>
      </c>
    </row>
    <row r="111" spans="1:6" x14ac:dyDescent="0.35">
      <c r="A111" s="2">
        <v>110</v>
      </c>
      <c r="B111" s="2">
        <v>72</v>
      </c>
      <c r="C111" s="2">
        <v>47</v>
      </c>
      <c r="D111" s="2">
        <v>5</v>
      </c>
      <c r="E111" s="2">
        <v>406005</v>
      </c>
      <c r="F111" s="3">
        <v>45197</v>
      </c>
    </row>
    <row r="112" spans="1:6" x14ac:dyDescent="0.35">
      <c r="A112" s="2">
        <v>111</v>
      </c>
      <c r="B112" s="2">
        <v>95</v>
      </c>
      <c r="C112" s="2">
        <v>35</v>
      </c>
      <c r="D112" s="2">
        <v>1</v>
      </c>
      <c r="E112" s="2">
        <v>56239</v>
      </c>
      <c r="F112" s="3">
        <v>45270</v>
      </c>
    </row>
    <row r="113" spans="1:6" x14ac:dyDescent="0.35">
      <c r="A113" s="2">
        <v>112</v>
      </c>
      <c r="B113" s="2">
        <v>18</v>
      </c>
      <c r="C113" s="2">
        <v>5</v>
      </c>
      <c r="D113" s="2">
        <v>1</v>
      </c>
      <c r="E113" s="2">
        <v>137033</v>
      </c>
      <c r="F113" s="3">
        <v>44210</v>
      </c>
    </row>
    <row r="114" spans="1:6" x14ac:dyDescent="0.35">
      <c r="A114" s="2">
        <v>113</v>
      </c>
      <c r="B114" s="2">
        <v>212</v>
      </c>
      <c r="C114" s="2">
        <v>9</v>
      </c>
      <c r="D114" s="2">
        <v>2</v>
      </c>
      <c r="E114" s="2">
        <v>81118</v>
      </c>
      <c r="F114" s="3">
        <v>44336</v>
      </c>
    </row>
    <row r="115" spans="1:6" x14ac:dyDescent="0.35">
      <c r="A115" s="2">
        <v>114</v>
      </c>
      <c r="B115" s="2">
        <v>363</v>
      </c>
      <c r="C115" s="2">
        <v>10</v>
      </c>
      <c r="D115" s="2">
        <v>1</v>
      </c>
      <c r="E115" s="2">
        <v>24915</v>
      </c>
      <c r="F115" s="3">
        <v>44644</v>
      </c>
    </row>
    <row r="116" spans="1:6" x14ac:dyDescent="0.35">
      <c r="A116" s="2">
        <v>115</v>
      </c>
      <c r="B116" s="2">
        <v>259</v>
      </c>
      <c r="C116" s="2">
        <v>30</v>
      </c>
      <c r="D116" s="2">
        <v>3</v>
      </c>
      <c r="E116" s="2">
        <v>313074</v>
      </c>
      <c r="F116" s="3">
        <v>44320</v>
      </c>
    </row>
    <row r="117" spans="1:6" x14ac:dyDescent="0.35">
      <c r="A117" s="2">
        <v>116</v>
      </c>
      <c r="B117" s="2">
        <v>317</v>
      </c>
      <c r="C117" s="2">
        <v>41</v>
      </c>
      <c r="D117" s="2">
        <v>5</v>
      </c>
      <c r="E117" s="2">
        <v>187830</v>
      </c>
      <c r="F117" s="3">
        <v>45186</v>
      </c>
    </row>
    <row r="118" spans="1:6" x14ac:dyDescent="0.35">
      <c r="A118" s="2">
        <v>117</v>
      </c>
      <c r="B118" s="2">
        <v>338</v>
      </c>
      <c r="C118" s="2">
        <v>32</v>
      </c>
      <c r="D118" s="2">
        <v>1</v>
      </c>
      <c r="E118" s="2">
        <v>144077</v>
      </c>
      <c r="F118" s="3">
        <v>44210</v>
      </c>
    </row>
    <row r="119" spans="1:6" x14ac:dyDescent="0.35">
      <c r="A119" s="2">
        <v>118</v>
      </c>
      <c r="B119" s="2">
        <v>273</v>
      </c>
      <c r="C119" s="2">
        <v>36</v>
      </c>
      <c r="D119" s="2">
        <v>4</v>
      </c>
      <c r="E119" s="2">
        <v>641340</v>
      </c>
      <c r="F119" s="3">
        <v>44221</v>
      </c>
    </row>
    <row r="120" spans="1:6" x14ac:dyDescent="0.35">
      <c r="A120" s="2">
        <v>119</v>
      </c>
      <c r="B120" s="2">
        <v>9</v>
      </c>
      <c r="C120" s="2">
        <v>34</v>
      </c>
      <c r="D120" s="2">
        <v>3</v>
      </c>
      <c r="E120" s="2">
        <v>259845</v>
      </c>
      <c r="F120" s="3">
        <v>45294</v>
      </c>
    </row>
    <row r="121" spans="1:6" x14ac:dyDescent="0.35">
      <c r="A121" s="2">
        <v>120</v>
      </c>
      <c r="B121" s="2">
        <v>147</v>
      </c>
      <c r="C121" s="2">
        <v>2</v>
      </c>
      <c r="D121" s="2">
        <v>5</v>
      </c>
      <c r="E121" s="2">
        <v>693050</v>
      </c>
      <c r="F121" s="3">
        <v>45078</v>
      </c>
    </row>
    <row r="122" spans="1:6" x14ac:dyDescent="0.35">
      <c r="A122" s="2">
        <v>121</v>
      </c>
      <c r="B122" s="2">
        <v>413</v>
      </c>
      <c r="C122" s="2">
        <v>12</v>
      </c>
      <c r="D122" s="2">
        <v>1</v>
      </c>
      <c r="E122" s="2">
        <v>58727</v>
      </c>
      <c r="F122" s="3">
        <v>44394</v>
      </c>
    </row>
    <row r="123" spans="1:6" x14ac:dyDescent="0.35">
      <c r="A123" s="2">
        <v>122</v>
      </c>
      <c r="B123" s="2">
        <v>269</v>
      </c>
      <c r="C123" s="2">
        <v>10</v>
      </c>
      <c r="D123" s="2">
        <v>2</v>
      </c>
      <c r="E123" s="2">
        <v>49830</v>
      </c>
      <c r="F123" s="3">
        <v>44590</v>
      </c>
    </row>
    <row r="124" spans="1:6" x14ac:dyDescent="0.35">
      <c r="A124" s="2">
        <v>123</v>
      </c>
      <c r="B124" s="2">
        <v>318</v>
      </c>
      <c r="C124" s="2">
        <v>34</v>
      </c>
      <c r="D124" s="2">
        <v>3</v>
      </c>
      <c r="E124" s="2">
        <v>259845</v>
      </c>
      <c r="F124" s="3">
        <v>44922</v>
      </c>
    </row>
    <row r="125" spans="1:6" x14ac:dyDescent="0.35">
      <c r="A125" s="2">
        <v>124</v>
      </c>
      <c r="B125" s="2">
        <v>137</v>
      </c>
      <c r="C125" s="2">
        <v>26</v>
      </c>
      <c r="D125" s="2">
        <v>1</v>
      </c>
      <c r="E125" s="2">
        <v>138724</v>
      </c>
      <c r="F125" s="3">
        <v>44961</v>
      </c>
    </row>
    <row r="126" spans="1:6" x14ac:dyDescent="0.35">
      <c r="A126" s="2">
        <v>125</v>
      </c>
      <c r="B126" s="2">
        <v>208</v>
      </c>
      <c r="C126" s="2">
        <v>30</v>
      </c>
      <c r="D126" s="2">
        <v>5</v>
      </c>
      <c r="E126" s="2">
        <v>521790</v>
      </c>
      <c r="F126" s="3">
        <v>44695</v>
      </c>
    </row>
    <row r="127" spans="1:6" x14ac:dyDescent="0.35">
      <c r="A127" s="2">
        <v>126</v>
      </c>
      <c r="B127" s="2">
        <v>357</v>
      </c>
      <c r="C127" s="2">
        <v>15</v>
      </c>
      <c r="D127" s="2">
        <v>3</v>
      </c>
      <c r="E127" s="2">
        <v>473184</v>
      </c>
      <c r="F127" s="3">
        <v>44362</v>
      </c>
    </row>
    <row r="128" spans="1:6" x14ac:dyDescent="0.35">
      <c r="A128" s="2">
        <v>127</v>
      </c>
      <c r="B128" s="2">
        <v>335</v>
      </c>
      <c r="C128" s="2">
        <v>42</v>
      </c>
      <c r="D128" s="2">
        <v>1</v>
      </c>
      <c r="E128" s="2">
        <v>142960</v>
      </c>
      <c r="F128" s="3">
        <v>44388</v>
      </c>
    </row>
    <row r="129" spans="1:6" x14ac:dyDescent="0.35">
      <c r="A129" s="2">
        <v>128</v>
      </c>
      <c r="B129" s="2">
        <v>208</v>
      </c>
      <c r="C129" s="2">
        <v>25</v>
      </c>
      <c r="D129" s="2">
        <v>4</v>
      </c>
      <c r="E129" s="2">
        <v>379160</v>
      </c>
      <c r="F129" s="3">
        <v>45328</v>
      </c>
    </row>
    <row r="130" spans="1:6" x14ac:dyDescent="0.35">
      <c r="A130" s="2">
        <v>129</v>
      </c>
      <c r="B130" s="2">
        <v>244</v>
      </c>
      <c r="C130" s="2">
        <v>4</v>
      </c>
      <c r="D130" s="2">
        <v>1</v>
      </c>
      <c r="E130" s="2">
        <v>38082</v>
      </c>
      <c r="F130" s="3">
        <v>44547</v>
      </c>
    </row>
    <row r="131" spans="1:6" x14ac:dyDescent="0.35">
      <c r="A131" s="2">
        <v>130</v>
      </c>
      <c r="B131" s="2">
        <v>43</v>
      </c>
      <c r="C131" s="2">
        <v>32</v>
      </c>
      <c r="D131" s="2">
        <v>4</v>
      </c>
      <c r="E131" s="2">
        <v>576308</v>
      </c>
      <c r="F131" s="3">
        <v>45517</v>
      </c>
    </row>
    <row r="132" spans="1:6" x14ac:dyDescent="0.35">
      <c r="A132" s="2">
        <v>131</v>
      </c>
      <c r="B132" s="2">
        <v>402</v>
      </c>
      <c r="C132" s="2">
        <v>22</v>
      </c>
      <c r="D132" s="2">
        <v>5</v>
      </c>
      <c r="E132" s="2">
        <v>329800</v>
      </c>
      <c r="F132" s="3">
        <v>44392</v>
      </c>
    </row>
    <row r="133" spans="1:6" x14ac:dyDescent="0.35">
      <c r="A133" s="2">
        <v>132</v>
      </c>
      <c r="B133" s="2">
        <v>459</v>
      </c>
      <c r="C133" s="2">
        <v>34</v>
      </c>
      <c r="D133" s="2">
        <v>1</v>
      </c>
      <c r="E133" s="2">
        <v>86615</v>
      </c>
      <c r="F133" s="3">
        <v>44667</v>
      </c>
    </row>
    <row r="134" spans="1:6" x14ac:dyDescent="0.35">
      <c r="A134" s="2">
        <v>133</v>
      </c>
      <c r="B134" s="2">
        <v>109</v>
      </c>
      <c r="C134" s="2">
        <v>45</v>
      </c>
      <c r="D134" s="2">
        <v>5</v>
      </c>
      <c r="E134" s="2">
        <v>428000</v>
      </c>
      <c r="F134" s="3">
        <v>45170</v>
      </c>
    </row>
    <row r="135" spans="1:6" x14ac:dyDescent="0.35">
      <c r="A135" s="2">
        <v>134</v>
      </c>
      <c r="B135" s="2">
        <v>139</v>
      </c>
      <c r="C135" s="2">
        <v>3</v>
      </c>
      <c r="D135" s="2">
        <v>1</v>
      </c>
      <c r="E135" s="2">
        <v>88787</v>
      </c>
      <c r="F135" s="3">
        <v>44771</v>
      </c>
    </row>
    <row r="136" spans="1:6" x14ac:dyDescent="0.35">
      <c r="A136" s="2">
        <v>135</v>
      </c>
      <c r="B136" s="2">
        <v>461</v>
      </c>
      <c r="C136" s="2">
        <v>35</v>
      </c>
      <c r="D136" s="2">
        <v>5</v>
      </c>
      <c r="E136" s="2">
        <v>281195</v>
      </c>
      <c r="F136" s="3">
        <v>45544</v>
      </c>
    </row>
    <row r="137" spans="1:6" x14ac:dyDescent="0.35">
      <c r="A137" s="2">
        <v>136</v>
      </c>
      <c r="B137" s="2">
        <v>17</v>
      </c>
      <c r="C137" s="2">
        <v>12</v>
      </c>
      <c r="D137" s="2">
        <v>3</v>
      </c>
      <c r="E137" s="2">
        <v>176181</v>
      </c>
      <c r="F137" s="3">
        <v>44229</v>
      </c>
    </row>
    <row r="138" spans="1:6" x14ac:dyDescent="0.35">
      <c r="A138" s="2">
        <v>137</v>
      </c>
      <c r="B138" s="2">
        <v>107</v>
      </c>
      <c r="C138" s="2">
        <v>38</v>
      </c>
      <c r="D138" s="2">
        <v>2</v>
      </c>
      <c r="E138" s="2">
        <v>242610</v>
      </c>
      <c r="F138" s="3">
        <v>45012</v>
      </c>
    </row>
    <row r="139" spans="1:6" x14ac:dyDescent="0.35">
      <c r="A139" s="2">
        <v>138</v>
      </c>
      <c r="B139" s="2">
        <v>476</v>
      </c>
      <c r="C139" s="2">
        <v>5</v>
      </c>
      <c r="D139" s="2">
        <v>3</v>
      </c>
      <c r="E139" s="2">
        <v>411099</v>
      </c>
      <c r="F139" s="3">
        <v>44529</v>
      </c>
    </row>
    <row r="140" spans="1:6" x14ac:dyDescent="0.35">
      <c r="A140" s="2">
        <v>139</v>
      </c>
      <c r="B140" s="2">
        <v>289</v>
      </c>
      <c r="C140" s="2">
        <v>16</v>
      </c>
      <c r="D140" s="2">
        <v>5</v>
      </c>
      <c r="E140" s="2">
        <v>224760</v>
      </c>
      <c r="F140" s="3">
        <v>44993</v>
      </c>
    </row>
    <row r="141" spans="1:6" x14ac:dyDescent="0.35">
      <c r="A141" s="2">
        <v>140</v>
      </c>
      <c r="B141" s="2">
        <v>347</v>
      </c>
      <c r="C141" s="2">
        <v>35</v>
      </c>
      <c r="D141" s="2">
        <v>3</v>
      </c>
      <c r="E141" s="2">
        <v>168717</v>
      </c>
      <c r="F141" s="3">
        <v>44983</v>
      </c>
    </row>
    <row r="142" spans="1:6" x14ac:dyDescent="0.35">
      <c r="A142" s="2">
        <v>141</v>
      </c>
      <c r="B142" s="2">
        <v>387</v>
      </c>
      <c r="C142" s="2">
        <v>48</v>
      </c>
      <c r="D142" s="2">
        <v>2</v>
      </c>
      <c r="E142" s="2">
        <v>108614</v>
      </c>
      <c r="F142" s="3">
        <v>44357</v>
      </c>
    </row>
    <row r="143" spans="1:6" x14ac:dyDescent="0.35">
      <c r="A143" s="2">
        <v>142</v>
      </c>
      <c r="B143" s="2">
        <v>257</v>
      </c>
      <c r="C143" s="2">
        <v>48</v>
      </c>
      <c r="D143" s="2">
        <v>3</v>
      </c>
      <c r="E143" s="2">
        <v>162921</v>
      </c>
      <c r="F143" s="3">
        <v>44306</v>
      </c>
    </row>
    <row r="144" spans="1:6" x14ac:dyDescent="0.35">
      <c r="A144" s="2">
        <v>143</v>
      </c>
      <c r="B144" s="2">
        <v>51</v>
      </c>
      <c r="C144" s="2">
        <v>28</v>
      </c>
      <c r="D144" s="2">
        <v>2</v>
      </c>
      <c r="E144" s="2">
        <v>182234</v>
      </c>
      <c r="F144" s="3">
        <v>44352</v>
      </c>
    </row>
    <row r="145" spans="1:6" x14ac:dyDescent="0.35">
      <c r="A145" s="2">
        <v>144</v>
      </c>
      <c r="B145" s="2">
        <v>175</v>
      </c>
      <c r="C145" s="2">
        <v>39</v>
      </c>
      <c r="D145" s="2">
        <v>5</v>
      </c>
      <c r="E145" s="2">
        <v>267070</v>
      </c>
      <c r="F145" s="3">
        <v>45416</v>
      </c>
    </row>
    <row r="146" spans="1:6" x14ac:dyDescent="0.35">
      <c r="A146" s="2">
        <v>145</v>
      </c>
      <c r="B146" s="2">
        <v>204</v>
      </c>
      <c r="C146" s="2">
        <v>21</v>
      </c>
      <c r="D146" s="2">
        <v>1</v>
      </c>
      <c r="E146" s="2">
        <v>114563</v>
      </c>
      <c r="F146" s="3">
        <v>45495</v>
      </c>
    </row>
    <row r="147" spans="1:6" x14ac:dyDescent="0.35">
      <c r="A147" s="2">
        <v>146</v>
      </c>
      <c r="B147" s="2">
        <v>140</v>
      </c>
      <c r="C147" s="2">
        <v>29</v>
      </c>
      <c r="D147" s="2">
        <v>4</v>
      </c>
      <c r="E147" s="2">
        <v>435144</v>
      </c>
      <c r="F147" s="3">
        <v>44664</v>
      </c>
    </row>
    <row r="148" spans="1:6" x14ac:dyDescent="0.35">
      <c r="A148" s="2">
        <v>147</v>
      </c>
      <c r="B148" s="2">
        <v>183</v>
      </c>
      <c r="C148" s="2">
        <v>36</v>
      </c>
      <c r="D148" s="2">
        <v>4</v>
      </c>
      <c r="E148" s="2">
        <v>641340</v>
      </c>
      <c r="F148" s="3">
        <v>45081</v>
      </c>
    </row>
    <row r="149" spans="1:6" x14ac:dyDescent="0.35">
      <c r="A149" s="2">
        <v>148</v>
      </c>
      <c r="B149" s="2">
        <v>96</v>
      </c>
      <c r="C149" s="2">
        <v>44</v>
      </c>
      <c r="D149" s="2">
        <v>5</v>
      </c>
      <c r="E149" s="2">
        <v>690490</v>
      </c>
      <c r="F149" s="3">
        <v>45550</v>
      </c>
    </row>
    <row r="150" spans="1:6" x14ac:dyDescent="0.35">
      <c r="A150" s="2">
        <v>149</v>
      </c>
      <c r="B150" s="2">
        <v>195</v>
      </c>
      <c r="C150" s="2">
        <v>6</v>
      </c>
      <c r="D150" s="2">
        <v>5</v>
      </c>
      <c r="E150" s="2">
        <v>817675</v>
      </c>
      <c r="F150" s="3">
        <v>44801</v>
      </c>
    </row>
    <row r="151" spans="1:6" x14ac:dyDescent="0.35">
      <c r="A151" s="2">
        <v>150</v>
      </c>
      <c r="B151" s="2">
        <v>409</v>
      </c>
      <c r="C151" s="2">
        <v>16</v>
      </c>
      <c r="D151" s="2">
        <v>1</v>
      </c>
      <c r="E151" s="2">
        <v>44952</v>
      </c>
      <c r="F151" s="3">
        <v>44365</v>
      </c>
    </row>
    <row r="152" spans="1:6" x14ac:dyDescent="0.35">
      <c r="A152" s="2">
        <v>151</v>
      </c>
      <c r="B152" s="2">
        <v>138</v>
      </c>
      <c r="C152" s="2">
        <v>10</v>
      </c>
      <c r="D152" s="2">
        <v>4</v>
      </c>
      <c r="E152" s="2">
        <v>99660</v>
      </c>
      <c r="F152" s="3">
        <v>45495</v>
      </c>
    </row>
    <row r="153" spans="1:6" x14ac:dyDescent="0.35">
      <c r="A153" s="2">
        <v>152</v>
      </c>
      <c r="B153" s="2">
        <v>79</v>
      </c>
      <c r="C153" s="2">
        <v>48</v>
      </c>
      <c r="D153" s="2">
        <v>4</v>
      </c>
      <c r="E153" s="2">
        <v>217228</v>
      </c>
      <c r="F153" s="3">
        <v>44845</v>
      </c>
    </row>
    <row r="154" spans="1:6" x14ac:dyDescent="0.35">
      <c r="A154" s="2">
        <v>153</v>
      </c>
      <c r="B154" s="2">
        <v>185</v>
      </c>
      <c r="C154" s="2">
        <v>7</v>
      </c>
      <c r="D154" s="2">
        <v>1</v>
      </c>
      <c r="E154" s="2">
        <v>110006</v>
      </c>
      <c r="F154" s="3">
        <v>44207</v>
      </c>
    </row>
    <row r="155" spans="1:6" x14ac:dyDescent="0.35">
      <c r="A155" s="2">
        <v>154</v>
      </c>
      <c r="B155" s="2">
        <v>158</v>
      </c>
      <c r="C155" s="2">
        <v>29</v>
      </c>
      <c r="D155" s="2">
        <v>3</v>
      </c>
      <c r="E155" s="2">
        <v>326358</v>
      </c>
      <c r="F155" s="3">
        <v>44749</v>
      </c>
    </row>
    <row r="156" spans="1:6" x14ac:dyDescent="0.35">
      <c r="A156" s="2">
        <v>155</v>
      </c>
      <c r="B156" s="2">
        <v>53</v>
      </c>
      <c r="C156" s="2">
        <v>9</v>
      </c>
      <c r="D156" s="2">
        <v>1</v>
      </c>
      <c r="E156" s="2">
        <v>40559</v>
      </c>
      <c r="F156" s="3">
        <v>44580</v>
      </c>
    </row>
    <row r="157" spans="1:6" x14ac:dyDescent="0.35">
      <c r="A157" s="2">
        <v>156</v>
      </c>
      <c r="B157" s="2">
        <v>221</v>
      </c>
      <c r="C157" s="2">
        <v>29</v>
      </c>
      <c r="D157" s="2">
        <v>5</v>
      </c>
      <c r="E157" s="2">
        <v>543930</v>
      </c>
      <c r="F157" s="3">
        <v>45333</v>
      </c>
    </row>
    <row r="158" spans="1:6" x14ac:dyDescent="0.35">
      <c r="A158" s="2">
        <v>157</v>
      </c>
      <c r="B158" s="2">
        <v>263</v>
      </c>
      <c r="C158" s="2">
        <v>27</v>
      </c>
      <c r="D158" s="2">
        <v>1</v>
      </c>
      <c r="E158" s="2">
        <v>79265</v>
      </c>
      <c r="F158" s="3">
        <v>44250</v>
      </c>
    </row>
    <row r="159" spans="1:6" x14ac:dyDescent="0.35">
      <c r="A159" s="2">
        <v>158</v>
      </c>
      <c r="B159" s="2">
        <v>46</v>
      </c>
      <c r="C159" s="2">
        <v>23</v>
      </c>
      <c r="D159" s="2">
        <v>5</v>
      </c>
      <c r="E159" s="2">
        <v>782365</v>
      </c>
      <c r="F159" s="3">
        <v>44387</v>
      </c>
    </row>
    <row r="160" spans="1:6" x14ac:dyDescent="0.35">
      <c r="A160" s="2">
        <v>159</v>
      </c>
      <c r="B160" s="2">
        <v>306</v>
      </c>
      <c r="C160" s="2">
        <v>39</v>
      </c>
      <c r="D160" s="2">
        <v>3</v>
      </c>
      <c r="E160" s="2">
        <v>160242</v>
      </c>
      <c r="F160" s="3">
        <v>44985</v>
      </c>
    </row>
    <row r="161" spans="1:6" x14ac:dyDescent="0.35">
      <c r="A161" s="2">
        <v>160</v>
      </c>
      <c r="B161" s="2">
        <v>7</v>
      </c>
      <c r="C161" s="2">
        <v>19</v>
      </c>
      <c r="D161" s="2">
        <v>4</v>
      </c>
      <c r="E161" s="2">
        <v>449632</v>
      </c>
      <c r="F161" s="3">
        <v>44991</v>
      </c>
    </row>
    <row r="162" spans="1:6" x14ac:dyDescent="0.35">
      <c r="A162" s="2">
        <v>161</v>
      </c>
      <c r="B162" s="2">
        <v>399</v>
      </c>
      <c r="C162" s="2">
        <v>6</v>
      </c>
      <c r="D162" s="2">
        <v>5</v>
      </c>
      <c r="E162" s="2">
        <v>817675</v>
      </c>
      <c r="F162" s="3">
        <v>44694</v>
      </c>
    </row>
    <row r="163" spans="1:6" x14ac:dyDescent="0.35">
      <c r="A163" s="2">
        <v>162</v>
      </c>
      <c r="B163" s="2">
        <v>293</v>
      </c>
      <c r="C163" s="2">
        <v>34</v>
      </c>
      <c r="D163" s="2">
        <v>2</v>
      </c>
      <c r="E163" s="2">
        <v>173230</v>
      </c>
      <c r="F163" s="3">
        <v>44976</v>
      </c>
    </row>
    <row r="164" spans="1:6" x14ac:dyDescent="0.35">
      <c r="A164" s="2">
        <v>163</v>
      </c>
      <c r="B164" s="2">
        <v>87</v>
      </c>
      <c r="C164" s="2">
        <v>9</v>
      </c>
      <c r="D164" s="2">
        <v>3</v>
      </c>
      <c r="E164" s="2">
        <v>121677</v>
      </c>
      <c r="F164" s="3">
        <v>44813</v>
      </c>
    </row>
    <row r="165" spans="1:6" x14ac:dyDescent="0.35">
      <c r="A165" s="2">
        <v>164</v>
      </c>
      <c r="B165" s="2">
        <v>138</v>
      </c>
      <c r="C165" s="2">
        <v>32</v>
      </c>
      <c r="D165" s="2">
        <v>2</v>
      </c>
      <c r="E165" s="2">
        <v>288154</v>
      </c>
      <c r="F165" s="3">
        <v>44326</v>
      </c>
    </row>
    <row r="166" spans="1:6" x14ac:dyDescent="0.35">
      <c r="A166" s="2">
        <v>165</v>
      </c>
      <c r="B166" s="2">
        <v>86</v>
      </c>
      <c r="C166" s="2">
        <v>28</v>
      </c>
      <c r="D166" s="2">
        <v>3</v>
      </c>
      <c r="E166" s="2">
        <v>273351</v>
      </c>
      <c r="F166" s="3">
        <v>45059</v>
      </c>
    </row>
    <row r="167" spans="1:6" x14ac:dyDescent="0.35">
      <c r="A167" s="2">
        <v>166</v>
      </c>
      <c r="B167" s="2">
        <v>154</v>
      </c>
      <c r="C167" s="2">
        <v>31</v>
      </c>
      <c r="D167" s="2">
        <v>1</v>
      </c>
      <c r="E167" s="2">
        <v>82453</v>
      </c>
      <c r="F167" s="3">
        <v>44936</v>
      </c>
    </row>
    <row r="168" spans="1:6" x14ac:dyDescent="0.35">
      <c r="A168" s="2">
        <v>167</v>
      </c>
      <c r="B168" s="2">
        <v>129</v>
      </c>
      <c r="C168" s="2">
        <v>16</v>
      </c>
      <c r="D168" s="2">
        <v>4</v>
      </c>
      <c r="E168" s="2">
        <v>179808</v>
      </c>
      <c r="F168" s="3">
        <v>45413</v>
      </c>
    </row>
    <row r="169" spans="1:6" x14ac:dyDescent="0.35">
      <c r="A169" s="2">
        <v>168</v>
      </c>
      <c r="B169" s="2">
        <v>316</v>
      </c>
      <c r="C169" s="2">
        <v>13</v>
      </c>
      <c r="D169" s="2">
        <v>4</v>
      </c>
      <c r="E169" s="2">
        <v>289580</v>
      </c>
      <c r="F169" s="3">
        <v>44416</v>
      </c>
    </row>
    <row r="170" spans="1:6" x14ac:dyDescent="0.35">
      <c r="A170" s="2">
        <v>169</v>
      </c>
      <c r="B170" s="2">
        <v>70</v>
      </c>
      <c r="C170" s="2">
        <v>20</v>
      </c>
      <c r="D170" s="2">
        <v>1</v>
      </c>
      <c r="E170" s="2">
        <v>148120</v>
      </c>
      <c r="F170" s="3">
        <v>45007</v>
      </c>
    </row>
    <row r="171" spans="1:6" x14ac:dyDescent="0.35">
      <c r="A171" s="2">
        <v>170</v>
      </c>
      <c r="B171" s="2">
        <v>171</v>
      </c>
      <c r="C171" s="2">
        <v>40</v>
      </c>
      <c r="D171" s="2">
        <v>4</v>
      </c>
      <c r="E171" s="2">
        <v>103808</v>
      </c>
      <c r="F171" s="3">
        <v>44871</v>
      </c>
    </row>
    <row r="172" spans="1:6" x14ac:dyDescent="0.35">
      <c r="A172" s="2">
        <v>171</v>
      </c>
      <c r="B172" s="2">
        <v>226</v>
      </c>
      <c r="C172" s="2">
        <v>22</v>
      </c>
      <c r="D172" s="2">
        <v>4</v>
      </c>
      <c r="E172" s="2">
        <v>263840</v>
      </c>
      <c r="F172" s="3">
        <v>45530</v>
      </c>
    </row>
    <row r="173" spans="1:6" x14ac:dyDescent="0.35">
      <c r="A173" s="2">
        <v>172</v>
      </c>
      <c r="B173" s="2">
        <v>305</v>
      </c>
      <c r="C173" s="2">
        <v>9</v>
      </c>
      <c r="D173" s="2">
        <v>3</v>
      </c>
      <c r="E173" s="2">
        <v>121677</v>
      </c>
      <c r="F173" s="3">
        <v>44853</v>
      </c>
    </row>
    <row r="174" spans="1:6" x14ac:dyDescent="0.35">
      <c r="A174" s="2">
        <v>173</v>
      </c>
      <c r="B174" s="2">
        <v>309</v>
      </c>
      <c r="C174" s="2">
        <v>45</v>
      </c>
      <c r="D174" s="2">
        <v>2</v>
      </c>
      <c r="E174" s="2">
        <v>171200</v>
      </c>
      <c r="F174" s="3">
        <v>45178</v>
      </c>
    </row>
    <row r="175" spans="1:6" x14ac:dyDescent="0.35">
      <c r="A175" s="2">
        <v>174</v>
      </c>
      <c r="B175" s="2">
        <v>161</v>
      </c>
      <c r="C175" s="2">
        <v>12</v>
      </c>
      <c r="D175" s="2">
        <v>4</v>
      </c>
      <c r="E175" s="2">
        <v>234908</v>
      </c>
      <c r="F175" s="3">
        <v>44850</v>
      </c>
    </row>
    <row r="176" spans="1:6" x14ac:dyDescent="0.35">
      <c r="A176" s="2">
        <v>175</v>
      </c>
      <c r="B176" s="2">
        <v>150</v>
      </c>
      <c r="C176" s="2">
        <v>48</v>
      </c>
      <c r="D176" s="2">
        <v>4</v>
      </c>
      <c r="E176" s="2">
        <v>217228</v>
      </c>
      <c r="F176" s="3">
        <v>45376</v>
      </c>
    </row>
    <row r="177" spans="1:6" x14ac:dyDescent="0.35">
      <c r="A177" s="2">
        <v>176</v>
      </c>
      <c r="B177" s="2">
        <v>401</v>
      </c>
      <c r="C177" s="2">
        <v>16</v>
      </c>
      <c r="D177" s="2">
        <v>3</v>
      </c>
      <c r="E177" s="2">
        <v>134856</v>
      </c>
      <c r="F177" s="3">
        <v>44967</v>
      </c>
    </row>
    <row r="178" spans="1:6" x14ac:dyDescent="0.35">
      <c r="A178" s="2">
        <v>177</v>
      </c>
      <c r="B178" s="2">
        <v>144</v>
      </c>
      <c r="C178" s="2">
        <v>26</v>
      </c>
      <c r="D178" s="2">
        <v>3</v>
      </c>
      <c r="E178" s="2">
        <v>416172</v>
      </c>
      <c r="F178" s="3">
        <v>44430</v>
      </c>
    </row>
    <row r="179" spans="1:6" x14ac:dyDescent="0.35">
      <c r="A179" s="2">
        <v>178</v>
      </c>
      <c r="B179" s="2">
        <v>478</v>
      </c>
      <c r="C179" s="2">
        <v>37</v>
      </c>
      <c r="D179" s="2">
        <v>2</v>
      </c>
      <c r="E179" s="2">
        <v>271480</v>
      </c>
      <c r="F179" s="3">
        <v>45409</v>
      </c>
    </row>
    <row r="180" spans="1:6" x14ac:dyDescent="0.35">
      <c r="A180" s="2">
        <v>179</v>
      </c>
      <c r="B180" s="2">
        <v>280</v>
      </c>
      <c r="C180" s="2">
        <v>12</v>
      </c>
      <c r="D180" s="2">
        <v>5</v>
      </c>
      <c r="E180" s="2">
        <v>293635</v>
      </c>
      <c r="F180" s="3">
        <v>44252</v>
      </c>
    </row>
    <row r="181" spans="1:6" x14ac:dyDescent="0.35">
      <c r="A181" s="2">
        <v>180</v>
      </c>
      <c r="B181" s="2">
        <v>373</v>
      </c>
      <c r="C181" s="2">
        <v>30</v>
      </c>
      <c r="D181" s="2">
        <v>2</v>
      </c>
      <c r="E181" s="2">
        <v>208716</v>
      </c>
      <c r="F181" s="3">
        <v>45094</v>
      </c>
    </row>
    <row r="182" spans="1:6" x14ac:dyDescent="0.35">
      <c r="A182" s="2">
        <v>181</v>
      </c>
      <c r="B182" s="2">
        <v>409</v>
      </c>
      <c r="C182" s="2">
        <v>19</v>
      </c>
      <c r="D182" s="2">
        <v>1</v>
      </c>
      <c r="E182" s="2">
        <v>112408</v>
      </c>
      <c r="F182" s="3">
        <v>45034</v>
      </c>
    </row>
    <row r="183" spans="1:6" x14ac:dyDescent="0.35">
      <c r="A183" s="2">
        <v>182</v>
      </c>
      <c r="B183" s="2">
        <v>345</v>
      </c>
      <c r="C183" s="2">
        <v>32</v>
      </c>
      <c r="D183" s="2">
        <v>2</v>
      </c>
      <c r="E183" s="2">
        <v>288154</v>
      </c>
      <c r="F183" s="3">
        <v>45494</v>
      </c>
    </row>
    <row r="184" spans="1:6" x14ac:dyDescent="0.35">
      <c r="A184" s="2">
        <v>183</v>
      </c>
      <c r="B184" s="2">
        <v>156</v>
      </c>
      <c r="C184" s="2">
        <v>16</v>
      </c>
      <c r="D184" s="2">
        <v>3</v>
      </c>
      <c r="E184" s="2">
        <v>134856</v>
      </c>
      <c r="F184" s="3">
        <v>45545</v>
      </c>
    </row>
    <row r="185" spans="1:6" x14ac:dyDescent="0.35">
      <c r="A185" s="2">
        <v>184</v>
      </c>
      <c r="B185" s="2">
        <v>79</v>
      </c>
      <c r="C185" s="2">
        <v>46</v>
      </c>
      <c r="D185" s="2">
        <v>4</v>
      </c>
      <c r="E185" s="2">
        <v>622272</v>
      </c>
      <c r="F185" s="3">
        <v>44969</v>
      </c>
    </row>
    <row r="186" spans="1:6" x14ac:dyDescent="0.35">
      <c r="A186" s="2">
        <v>185</v>
      </c>
      <c r="B186" s="2">
        <v>38</v>
      </c>
      <c r="C186" s="2">
        <v>29</v>
      </c>
      <c r="D186" s="2">
        <v>5</v>
      </c>
      <c r="E186" s="2">
        <v>543930</v>
      </c>
      <c r="F186" s="3">
        <v>45178</v>
      </c>
    </row>
    <row r="187" spans="1:6" x14ac:dyDescent="0.35">
      <c r="A187" s="2">
        <v>186</v>
      </c>
      <c r="B187" s="2">
        <v>299</v>
      </c>
      <c r="C187" s="2">
        <v>26</v>
      </c>
      <c r="D187" s="2">
        <v>5</v>
      </c>
      <c r="E187" s="2">
        <v>693620</v>
      </c>
      <c r="F187" s="3">
        <v>45234</v>
      </c>
    </row>
    <row r="188" spans="1:6" x14ac:dyDescent="0.35">
      <c r="A188" s="2">
        <v>187</v>
      </c>
      <c r="B188" s="2">
        <v>473</v>
      </c>
      <c r="C188" s="2">
        <v>45</v>
      </c>
      <c r="D188" s="2">
        <v>4</v>
      </c>
      <c r="E188" s="2">
        <v>342400</v>
      </c>
      <c r="F188" s="3">
        <v>45310</v>
      </c>
    </row>
    <row r="189" spans="1:6" x14ac:dyDescent="0.35">
      <c r="A189" s="2">
        <v>188</v>
      </c>
      <c r="B189" s="2">
        <v>19</v>
      </c>
      <c r="C189" s="2">
        <v>24</v>
      </c>
      <c r="D189" s="2">
        <v>5</v>
      </c>
      <c r="E189" s="2">
        <v>801555</v>
      </c>
      <c r="F189" s="3">
        <v>45413</v>
      </c>
    </row>
    <row r="190" spans="1:6" x14ac:dyDescent="0.35">
      <c r="A190" s="2">
        <v>189</v>
      </c>
      <c r="B190" s="2">
        <v>327</v>
      </c>
      <c r="C190" s="2">
        <v>6</v>
      </c>
      <c r="D190" s="2">
        <v>1</v>
      </c>
      <c r="E190" s="2">
        <v>163535</v>
      </c>
      <c r="F190" s="3">
        <v>44705</v>
      </c>
    </row>
    <row r="191" spans="1:6" x14ac:dyDescent="0.35">
      <c r="A191" s="2">
        <v>190</v>
      </c>
      <c r="B191" s="2">
        <v>337</v>
      </c>
      <c r="C191" s="2">
        <v>43</v>
      </c>
      <c r="D191" s="2">
        <v>3</v>
      </c>
      <c r="E191" s="2">
        <v>291639</v>
      </c>
      <c r="F191" s="3">
        <v>44537</v>
      </c>
    </row>
    <row r="192" spans="1:6" x14ac:dyDescent="0.35">
      <c r="A192" s="2">
        <v>191</v>
      </c>
      <c r="B192" s="2">
        <v>332</v>
      </c>
      <c r="C192" s="2">
        <v>40</v>
      </c>
      <c r="D192" s="2">
        <v>1</v>
      </c>
      <c r="E192" s="2">
        <v>25952</v>
      </c>
      <c r="F192" s="3">
        <v>45350</v>
      </c>
    </row>
    <row r="193" spans="1:6" x14ac:dyDescent="0.35">
      <c r="A193" s="2">
        <v>192</v>
      </c>
      <c r="B193" s="2">
        <v>331</v>
      </c>
      <c r="C193" s="2">
        <v>44</v>
      </c>
      <c r="D193" s="2">
        <v>4</v>
      </c>
      <c r="E193" s="2">
        <v>552392</v>
      </c>
      <c r="F193" s="3">
        <v>44876</v>
      </c>
    </row>
    <row r="194" spans="1:6" x14ac:dyDescent="0.35">
      <c r="A194" s="2">
        <v>193</v>
      </c>
      <c r="B194" s="2">
        <v>408</v>
      </c>
      <c r="C194" s="2">
        <v>28</v>
      </c>
      <c r="D194" s="2">
        <v>1</v>
      </c>
      <c r="E194" s="2">
        <v>91117</v>
      </c>
      <c r="F194" s="3">
        <v>44218</v>
      </c>
    </row>
    <row r="195" spans="1:6" x14ac:dyDescent="0.35">
      <c r="A195" s="2">
        <v>194</v>
      </c>
      <c r="B195" s="2">
        <v>51</v>
      </c>
      <c r="C195" s="2">
        <v>17</v>
      </c>
      <c r="D195" s="2">
        <v>2</v>
      </c>
      <c r="E195" s="2">
        <v>117386</v>
      </c>
      <c r="F195" s="3">
        <v>45242</v>
      </c>
    </row>
    <row r="196" spans="1:6" x14ac:dyDescent="0.35">
      <c r="A196" s="2">
        <v>195</v>
      </c>
      <c r="B196" s="2">
        <v>383</v>
      </c>
      <c r="C196" s="2">
        <v>34</v>
      </c>
      <c r="D196" s="2">
        <v>5</v>
      </c>
      <c r="E196" s="2">
        <v>433075</v>
      </c>
      <c r="F196" s="3">
        <v>45385</v>
      </c>
    </row>
    <row r="197" spans="1:6" x14ac:dyDescent="0.35">
      <c r="A197" s="2">
        <v>196</v>
      </c>
      <c r="B197" s="2">
        <v>353</v>
      </c>
      <c r="C197" s="2">
        <v>37</v>
      </c>
      <c r="D197" s="2">
        <v>2</v>
      </c>
      <c r="E197" s="2">
        <v>271480</v>
      </c>
      <c r="F197" s="3">
        <v>45109</v>
      </c>
    </row>
    <row r="198" spans="1:6" x14ac:dyDescent="0.35">
      <c r="A198" s="2">
        <v>197</v>
      </c>
      <c r="B198" s="2">
        <v>192</v>
      </c>
      <c r="C198" s="2">
        <v>26</v>
      </c>
      <c r="D198" s="2">
        <v>4</v>
      </c>
      <c r="E198" s="2">
        <v>554896</v>
      </c>
      <c r="F198" s="3">
        <v>45402</v>
      </c>
    </row>
    <row r="199" spans="1:6" x14ac:dyDescent="0.35">
      <c r="A199" s="2">
        <v>198</v>
      </c>
      <c r="B199" s="2">
        <v>354</v>
      </c>
      <c r="C199" s="2">
        <v>33</v>
      </c>
      <c r="D199" s="2">
        <v>2</v>
      </c>
      <c r="E199" s="2">
        <v>285412</v>
      </c>
      <c r="F199" s="3">
        <v>44903</v>
      </c>
    </row>
    <row r="200" spans="1:6" x14ac:dyDescent="0.35">
      <c r="A200" s="2">
        <v>199</v>
      </c>
      <c r="B200" s="2">
        <v>13</v>
      </c>
      <c r="C200" s="2">
        <v>31</v>
      </c>
      <c r="D200" s="2">
        <v>1</v>
      </c>
      <c r="E200" s="2">
        <v>82453</v>
      </c>
      <c r="F200" s="3">
        <v>44802</v>
      </c>
    </row>
    <row r="201" spans="1:6" x14ac:dyDescent="0.35">
      <c r="A201" s="2">
        <v>200</v>
      </c>
      <c r="B201" s="2">
        <v>213</v>
      </c>
      <c r="C201" s="2">
        <v>6</v>
      </c>
      <c r="D201" s="2">
        <v>1</v>
      </c>
      <c r="E201" s="2">
        <v>163535</v>
      </c>
      <c r="F201" s="3">
        <v>44487</v>
      </c>
    </row>
    <row r="202" spans="1:6" x14ac:dyDescent="0.35">
      <c r="A202" s="2">
        <v>201</v>
      </c>
      <c r="B202" s="2">
        <v>179</v>
      </c>
      <c r="C202" s="2">
        <v>20</v>
      </c>
      <c r="D202" s="2">
        <v>3</v>
      </c>
      <c r="E202" s="2">
        <v>444360</v>
      </c>
      <c r="F202" s="3">
        <v>45129</v>
      </c>
    </row>
    <row r="203" spans="1:6" x14ac:dyDescent="0.35">
      <c r="A203" s="2">
        <v>202</v>
      </c>
      <c r="B203" s="2">
        <v>402</v>
      </c>
      <c r="C203" s="2">
        <v>14</v>
      </c>
      <c r="D203" s="2">
        <v>5</v>
      </c>
      <c r="E203" s="2">
        <v>812210</v>
      </c>
      <c r="F203" s="3">
        <v>45186</v>
      </c>
    </row>
    <row r="204" spans="1:6" x14ac:dyDescent="0.35">
      <c r="A204" s="2">
        <v>203</v>
      </c>
      <c r="B204" s="2">
        <v>179</v>
      </c>
      <c r="C204" s="2">
        <v>31</v>
      </c>
      <c r="D204" s="2">
        <v>1</v>
      </c>
      <c r="E204" s="2">
        <v>82453</v>
      </c>
      <c r="F204" s="3">
        <v>45094</v>
      </c>
    </row>
    <row r="205" spans="1:6" x14ac:dyDescent="0.35">
      <c r="A205" s="2">
        <v>204</v>
      </c>
      <c r="B205" s="2">
        <v>370</v>
      </c>
      <c r="C205" s="2">
        <v>45</v>
      </c>
      <c r="D205" s="2">
        <v>4</v>
      </c>
      <c r="E205" s="2">
        <v>342400</v>
      </c>
      <c r="F205" s="3">
        <v>44850</v>
      </c>
    </row>
    <row r="206" spans="1:6" x14ac:dyDescent="0.35">
      <c r="A206" s="2">
        <v>205</v>
      </c>
      <c r="B206" s="2">
        <v>35</v>
      </c>
      <c r="C206" s="2">
        <v>20</v>
      </c>
      <c r="D206" s="2">
        <v>1</v>
      </c>
      <c r="E206" s="2">
        <v>148120</v>
      </c>
      <c r="F206" s="3">
        <v>44432</v>
      </c>
    </row>
    <row r="207" spans="1:6" x14ac:dyDescent="0.35">
      <c r="A207" s="2">
        <v>206</v>
      </c>
      <c r="B207" s="2">
        <v>12</v>
      </c>
      <c r="C207" s="2">
        <v>22</v>
      </c>
      <c r="D207" s="2">
        <v>1</v>
      </c>
      <c r="E207" s="2">
        <v>65960</v>
      </c>
      <c r="F207" s="3">
        <v>44533</v>
      </c>
    </row>
    <row r="208" spans="1:6" x14ac:dyDescent="0.35">
      <c r="A208" s="2">
        <v>207</v>
      </c>
      <c r="B208" s="2">
        <v>477</v>
      </c>
      <c r="C208" s="2">
        <v>48</v>
      </c>
      <c r="D208" s="2">
        <v>2</v>
      </c>
      <c r="E208" s="2">
        <v>108614</v>
      </c>
      <c r="F208" s="3">
        <v>45253</v>
      </c>
    </row>
    <row r="209" spans="1:6" x14ac:dyDescent="0.35">
      <c r="A209" s="2">
        <v>208</v>
      </c>
      <c r="B209" s="2">
        <v>90</v>
      </c>
      <c r="C209" s="2">
        <v>36</v>
      </c>
      <c r="D209" s="2">
        <v>2</v>
      </c>
      <c r="E209" s="2">
        <v>320670</v>
      </c>
      <c r="F209" s="3">
        <v>44874</v>
      </c>
    </row>
    <row r="210" spans="1:6" x14ac:dyDescent="0.35">
      <c r="A210" s="2">
        <v>209</v>
      </c>
      <c r="B210" s="2">
        <v>287</v>
      </c>
      <c r="C210" s="2">
        <v>28</v>
      </c>
      <c r="D210" s="2">
        <v>4</v>
      </c>
      <c r="E210" s="2">
        <v>364468</v>
      </c>
      <c r="F210" s="3">
        <v>44671</v>
      </c>
    </row>
    <row r="211" spans="1:6" x14ac:dyDescent="0.35">
      <c r="A211" s="2">
        <v>210</v>
      </c>
      <c r="B211" s="2">
        <v>409</v>
      </c>
      <c r="C211" s="2">
        <v>26</v>
      </c>
      <c r="D211" s="2">
        <v>2</v>
      </c>
      <c r="E211" s="2">
        <v>277448</v>
      </c>
      <c r="F211" s="3">
        <v>44578</v>
      </c>
    </row>
    <row r="212" spans="1:6" x14ac:dyDescent="0.35">
      <c r="A212" s="2">
        <v>211</v>
      </c>
      <c r="B212" s="2">
        <v>328</v>
      </c>
      <c r="C212" s="2">
        <v>43</v>
      </c>
      <c r="D212" s="2">
        <v>4</v>
      </c>
      <c r="E212" s="2">
        <v>388852</v>
      </c>
      <c r="F212" s="3">
        <v>45007</v>
      </c>
    </row>
    <row r="213" spans="1:6" x14ac:dyDescent="0.35">
      <c r="A213" s="2">
        <v>212</v>
      </c>
      <c r="B213" s="2">
        <v>15</v>
      </c>
      <c r="C213" s="2">
        <v>48</v>
      </c>
      <c r="D213" s="2">
        <v>5</v>
      </c>
      <c r="E213" s="2">
        <v>271535</v>
      </c>
      <c r="F213" s="3">
        <v>44601</v>
      </c>
    </row>
    <row r="214" spans="1:6" x14ac:dyDescent="0.35">
      <c r="A214" s="2">
        <v>213</v>
      </c>
      <c r="B214" s="2">
        <v>231</v>
      </c>
      <c r="C214" s="2">
        <v>38</v>
      </c>
      <c r="D214" s="2">
        <v>4</v>
      </c>
      <c r="E214" s="2">
        <v>485220</v>
      </c>
      <c r="F214" s="3">
        <v>44993</v>
      </c>
    </row>
    <row r="215" spans="1:6" x14ac:dyDescent="0.35">
      <c r="A215" s="2">
        <v>214</v>
      </c>
      <c r="B215" s="2">
        <v>3</v>
      </c>
      <c r="C215" s="2">
        <v>46</v>
      </c>
      <c r="D215" s="2">
        <v>2</v>
      </c>
      <c r="E215" s="2">
        <v>311136</v>
      </c>
      <c r="F215" s="3">
        <v>44618</v>
      </c>
    </row>
    <row r="216" spans="1:6" x14ac:dyDescent="0.35">
      <c r="A216" s="2">
        <v>215</v>
      </c>
      <c r="B216" s="2">
        <v>143</v>
      </c>
      <c r="C216" s="2">
        <v>46</v>
      </c>
      <c r="D216" s="2">
        <v>1</v>
      </c>
      <c r="E216" s="2">
        <v>155568</v>
      </c>
      <c r="F216" s="3">
        <v>45379</v>
      </c>
    </row>
    <row r="217" spans="1:6" x14ac:dyDescent="0.35">
      <c r="A217" s="2">
        <v>216</v>
      </c>
      <c r="B217" s="2">
        <v>53</v>
      </c>
      <c r="C217" s="2">
        <v>35</v>
      </c>
      <c r="D217" s="2">
        <v>2</v>
      </c>
      <c r="E217" s="2">
        <v>112478</v>
      </c>
      <c r="F217" s="3">
        <v>44946</v>
      </c>
    </row>
    <row r="218" spans="1:6" x14ac:dyDescent="0.35">
      <c r="A218" s="2">
        <v>217</v>
      </c>
      <c r="B218" s="2">
        <v>167</v>
      </c>
      <c r="C218" s="2">
        <v>13</v>
      </c>
      <c r="D218" s="2">
        <v>4</v>
      </c>
      <c r="E218" s="2">
        <v>289580</v>
      </c>
      <c r="F218" s="3">
        <v>44430</v>
      </c>
    </row>
    <row r="219" spans="1:6" x14ac:dyDescent="0.35">
      <c r="A219" s="2">
        <v>218</v>
      </c>
      <c r="B219" s="2">
        <v>135</v>
      </c>
      <c r="C219" s="2">
        <v>43</v>
      </c>
      <c r="D219" s="2">
        <v>4</v>
      </c>
      <c r="E219" s="2">
        <v>388852</v>
      </c>
      <c r="F219" s="3">
        <v>45277</v>
      </c>
    </row>
    <row r="220" spans="1:6" x14ac:dyDescent="0.35">
      <c r="A220" s="2">
        <v>219</v>
      </c>
      <c r="B220" s="2">
        <v>328</v>
      </c>
      <c r="C220" s="2">
        <v>21</v>
      </c>
      <c r="D220" s="2">
        <v>5</v>
      </c>
      <c r="E220" s="2">
        <v>572815</v>
      </c>
      <c r="F220" s="3">
        <v>44992</v>
      </c>
    </row>
    <row r="221" spans="1:6" x14ac:dyDescent="0.35">
      <c r="A221" s="2">
        <v>220</v>
      </c>
      <c r="B221" s="2">
        <v>313</v>
      </c>
      <c r="C221" s="2">
        <v>26</v>
      </c>
      <c r="D221" s="2">
        <v>5</v>
      </c>
      <c r="E221" s="2">
        <v>693620</v>
      </c>
      <c r="F221" s="3">
        <v>44430</v>
      </c>
    </row>
    <row r="222" spans="1:6" x14ac:dyDescent="0.35">
      <c r="A222" s="2">
        <v>221</v>
      </c>
      <c r="B222" s="2">
        <v>179</v>
      </c>
      <c r="C222" s="2">
        <v>23</v>
      </c>
      <c r="D222" s="2">
        <v>4</v>
      </c>
      <c r="E222" s="2">
        <v>625892</v>
      </c>
      <c r="F222" s="3">
        <v>45461</v>
      </c>
    </row>
    <row r="223" spans="1:6" x14ac:dyDescent="0.35">
      <c r="A223" s="2">
        <v>222</v>
      </c>
      <c r="B223" s="2">
        <v>89</v>
      </c>
      <c r="C223" s="2">
        <v>44</v>
      </c>
      <c r="D223" s="2">
        <v>3</v>
      </c>
      <c r="E223" s="2">
        <v>414294</v>
      </c>
      <c r="F223" s="3">
        <v>45455</v>
      </c>
    </row>
    <row r="224" spans="1:6" x14ac:dyDescent="0.35">
      <c r="A224" s="2">
        <v>223</v>
      </c>
      <c r="B224" s="2">
        <v>303</v>
      </c>
      <c r="C224" s="2">
        <v>6</v>
      </c>
      <c r="D224" s="2">
        <v>2</v>
      </c>
      <c r="E224" s="2">
        <v>327070</v>
      </c>
      <c r="F224" s="3">
        <v>44838</v>
      </c>
    </row>
    <row r="225" spans="1:6" x14ac:dyDescent="0.35">
      <c r="A225" s="2">
        <v>224</v>
      </c>
      <c r="B225" s="2">
        <v>61</v>
      </c>
      <c r="C225" s="2">
        <v>16</v>
      </c>
      <c r="D225" s="2">
        <v>3</v>
      </c>
      <c r="E225" s="2">
        <v>134856</v>
      </c>
      <c r="F225" s="3">
        <v>44436</v>
      </c>
    </row>
    <row r="226" spans="1:6" x14ac:dyDescent="0.35">
      <c r="A226" s="2">
        <v>225</v>
      </c>
      <c r="B226" s="2">
        <v>94</v>
      </c>
      <c r="C226" s="2">
        <v>24</v>
      </c>
      <c r="D226" s="2">
        <v>2</v>
      </c>
      <c r="E226" s="2">
        <v>320622</v>
      </c>
      <c r="F226" s="3">
        <v>45243</v>
      </c>
    </row>
    <row r="227" spans="1:6" x14ac:dyDescent="0.35">
      <c r="A227" s="2">
        <v>226</v>
      </c>
      <c r="B227" s="2">
        <v>199</v>
      </c>
      <c r="C227" s="2">
        <v>27</v>
      </c>
      <c r="D227" s="2">
        <v>5</v>
      </c>
      <c r="E227" s="2">
        <v>396325</v>
      </c>
      <c r="F227" s="3">
        <v>44479</v>
      </c>
    </row>
    <row r="228" spans="1:6" x14ac:dyDescent="0.35">
      <c r="A228" s="2">
        <v>227</v>
      </c>
      <c r="B228" s="2">
        <v>295</v>
      </c>
      <c r="C228" s="2">
        <v>25</v>
      </c>
      <c r="D228" s="2">
        <v>4</v>
      </c>
      <c r="E228" s="2">
        <v>379160</v>
      </c>
      <c r="F228" s="3">
        <v>44577</v>
      </c>
    </row>
    <row r="229" spans="1:6" x14ac:dyDescent="0.35">
      <c r="A229" s="2">
        <v>228</v>
      </c>
      <c r="B229" s="2">
        <v>250</v>
      </c>
      <c r="C229" s="2">
        <v>41</v>
      </c>
      <c r="D229" s="2">
        <v>5</v>
      </c>
      <c r="E229" s="2">
        <v>187830</v>
      </c>
      <c r="F229" s="3">
        <v>45518</v>
      </c>
    </row>
    <row r="230" spans="1:6" x14ac:dyDescent="0.35">
      <c r="A230" s="2">
        <v>229</v>
      </c>
      <c r="B230" s="2">
        <v>477</v>
      </c>
      <c r="C230" s="2">
        <v>12</v>
      </c>
      <c r="D230" s="2">
        <v>5</v>
      </c>
      <c r="E230" s="2">
        <v>293635</v>
      </c>
      <c r="F230" s="3">
        <v>44538</v>
      </c>
    </row>
    <row r="231" spans="1:6" x14ac:dyDescent="0.35">
      <c r="A231" s="2">
        <v>230</v>
      </c>
      <c r="B231" s="2">
        <v>251</v>
      </c>
      <c r="C231" s="2">
        <v>19</v>
      </c>
      <c r="D231" s="2">
        <v>2</v>
      </c>
      <c r="E231" s="2">
        <v>224816</v>
      </c>
      <c r="F231" s="3">
        <v>44580</v>
      </c>
    </row>
    <row r="232" spans="1:6" x14ac:dyDescent="0.35">
      <c r="A232" s="2">
        <v>231</v>
      </c>
      <c r="B232" s="2">
        <v>162</v>
      </c>
      <c r="C232" s="2">
        <v>29</v>
      </c>
      <c r="D232" s="2">
        <v>5</v>
      </c>
      <c r="E232" s="2">
        <v>543930</v>
      </c>
      <c r="F232" s="3">
        <v>44306</v>
      </c>
    </row>
    <row r="233" spans="1:6" x14ac:dyDescent="0.35">
      <c r="A233" s="2">
        <v>232</v>
      </c>
      <c r="B233" s="2">
        <v>444</v>
      </c>
      <c r="C233" s="2">
        <v>23</v>
      </c>
      <c r="D233" s="2">
        <v>1</v>
      </c>
      <c r="E233" s="2">
        <v>156473</v>
      </c>
      <c r="F233" s="3">
        <v>45189</v>
      </c>
    </row>
    <row r="234" spans="1:6" x14ac:dyDescent="0.35">
      <c r="A234" s="2">
        <v>233</v>
      </c>
      <c r="B234" s="2">
        <v>70</v>
      </c>
      <c r="C234" s="2">
        <v>13</v>
      </c>
      <c r="D234" s="2">
        <v>4</v>
      </c>
      <c r="E234" s="2">
        <v>289580</v>
      </c>
      <c r="F234" s="3">
        <v>45347</v>
      </c>
    </row>
    <row r="235" spans="1:6" x14ac:dyDescent="0.35">
      <c r="A235" s="2">
        <v>234</v>
      </c>
      <c r="B235" s="2">
        <v>259</v>
      </c>
      <c r="C235" s="2">
        <v>42</v>
      </c>
      <c r="D235" s="2">
        <v>4</v>
      </c>
      <c r="E235" s="2">
        <v>571840</v>
      </c>
      <c r="F235" s="3">
        <v>45034</v>
      </c>
    </row>
    <row r="236" spans="1:6" x14ac:dyDescent="0.35">
      <c r="A236" s="2">
        <v>235</v>
      </c>
      <c r="B236" s="2">
        <v>351</v>
      </c>
      <c r="C236" s="2">
        <v>32</v>
      </c>
      <c r="D236" s="2">
        <v>4</v>
      </c>
      <c r="E236" s="2">
        <v>576308</v>
      </c>
      <c r="F236" s="3">
        <v>45106</v>
      </c>
    </row>
    <row r="237" spans="1:6" x14ac:dyDescent="0.35">
      <c r="A237" s="2">
        <v>236</v>
      </c>
      <c r="B237" s="2">
        <v>251</v>
      </c>
      <c r="C237" s="2">
        <v>11</v>
      </c>
      <c r="D237" s="2">
        <v>1</v>
      </c>
      <c r="E237" s="2">
        <v>101454</v>
      </c>
      <c r="F237" s="3">
        <v>45354</v>
      </c>
    </row>
    <row r="238" spans="1:6" x14ac:dyDescent="0.35">
      <c r="A238" s="2">
        <v>237</v>
      </c>
      <c r="B238" s="2">
        <v>16</v>
      </c>
      <c r="C238" s="2">
        <v>15</v>
      </c>
      <c r="D238" s="2">
        <v>3</v>
      </c>
      <c r="E238" s="2">
        <v>473184</v>
      </c>
      <c r="F238" s="3">
        <v>44263</v>
      </c>
    </row>
    <row r="239" spans="1:6" x14ac:dyDescent="0.35">
      <c r="A239" s="2">
        <v>238</v>
      </c>
      <c r="B239" s="2">
        <v>141</v>
      </c>
      <c r="C239" s="2">
        <v>15</v>
      </c>
      <c r="D239" s="2">
        <v>5</v>
      </c>
      <c r="E239" s="2">
        <v>788640</v>
      </c>
      <c r="F239" s="3">
        <v>44788</v>
      </c>
    </row>
    <row r="240" spans="1:6" x14ac:dyDescent="0.35">
      <c r="A240" s="2">
        <v>239</v>
      </c>
      <c r="B240" s="2">
        <v>87</v>
      </c>
      <c r="C240" s="2">
        <v>30</v>
      </c>
      <c r="D240" s="2">
        <v>5</v>
      </c>
      <c r="E240" s="2">
        <v>521790</v>
      </c>
      <c r="F240" s="3">
        <v>45211</v>
      </c>
    </row>
    <row r="241" spans="1:6" x14ac:dyDescent="0.35">
      <c r="A241" s="2">
        <v>240</v>
      </c>
      <c r="B241" s="2">
        <v>282</v>
      </c>
      <c r="C241" s="2">
        <v>33</v>
      </c>
      <c r="D241" s="2">
        <v>1</v>
      </c>
      <c r="E241" s="2">
        <v>142706</v>
      </c>
      <c r="F241" s="3">
        <v>45369</v>
      </c>
    </row>
    <row r="242" spans="1:6" x14ac:dyDescent="0.35">
      <c r="A242" s="2">
        <v>241</v>
      </c>
      <c r="B242" s="2">
        <v>59</v>
      </c>
      <c r="C242" s="2">
        <v>18</v>
      </c>
      <c r="D242" s="2">
        <v>5</v>
      </c>
      <c r="E242" s="2">
        <v>391160</v>
      </c>
      <c r="F242" s="3">
        <v>44948</v>
      </c>
    </row>
    <row r="243" spans="1:6" x14ac:dyDescent="0.35">
      <c r="A243" s="2">
        <v>242</v>
      </c>
      <c r="B243" s="2">
        <v>278</v>
      </c>
      <c r="C243" s="2">
        <v>3</v>
      </c>
      <c r="D243" s="2">
        <v>4</v>
      </c>
      <c r="E243" s="2">
        <v>355148</v>
      </c>
      <c r="F243" s="3">
        <v>45315</v>
      </c>
    </row>
    <row r="244" spans="1:6" x14ac:dyDescent="0.35">
      <c r="A244" s="2">
        <v>243</v>
      </c>
      <c r="B244" s="2">
        <v>112</v>
      </c>
      <c r="C244" s="2">
        <v>28</v>
      </c>
      <c r="D244" s="2">
        <v>1</v>
      </c>
      <c r="E244" s="2">
        <v>91117</v>
      </c>
      <c r="F244" s="3">
        <v>45535</v>
      </c>
    </row>
    <row r="245" spans="1:6" x14ac:dyDescent="0.35">
      <c r="A245" s="2">
        <v>244</v>
      </c>
      <c r="B245" s="2">
        <v>385</v>
      </c>
      <c r="C245" s="2">
        <v>16</v>
      </c>
      <c r="D245" s="2">
        <v>3</v>
      </c>
      <c r="E245" s="2">
        <v>134856</v>
      </c>
      <c r="F245" s="3">
        <v>44263</v>
      </c>
    </row>
    <row r="246" spans="1:6" x14ac:dyDescent="0.35">
      <c r="A246" s="2">
        <v>245</v>
      </c>
      <c r="B246" s="2">
        <v>231</v>
      </c>
      <c r="C246" s="2">
        <v>17</v>
      </c>
      <c r="D246" s="2">
        <v>3</v>
      </c>
      <c r="E246" s="2">
        <v>176079</v>
      </c>
      <c r="F246" s="3">
        <v>44375</v>
      </c>
    </row>
    <row r="247" spans="1:6" x14ac:dyDescent="0.35">
      <c r="A247" s="2">
        <v>246</v>
      </c>
      <c r="B247" s="2">
        <v>225</v>
      </c>
      <c r="C247" s="2">
        <v>8</v>
      </c>
      <c r="D247" s="2">
        <v>2</v>
      </c>
      <c r="E247" s="2">
        <v>140048</v>
      </c>
      <c r="F247" s="3">
        <v>44626</v>
      </c>
    </row>
    <row r="248" spans="1:6" x14ac:dyDescent="0.35">
      <c r="A248" s="2">
        <v>247</v>
      </c>
      <c r="B248" s="2">
        <v>416</v>
      </c>
      <c r="C248" s="2">
        <v>48</v>
      </c>
      <c r="D248" s="2">
        <v>5</v>
      </c>
      <c r="E248" s="2">
        <v>271535</v>
      </c>
      <c r="F248" s="3">
        <v>44915</v>
      </c>
    </row>
    <row r="249" spans="1:6" x14ac:dyDescent="0.35">
      <c r="A249" s="2">
        <v>248</v>
      </c>
      <c r="B249" s="2">
        <v>441</v>
      </c>
      <c r="C249" s="2">
        <v>46</v>
      </c>
      <c r="D249" s="2">
        <v>5</v>
      </c>
      <c r="E249" s="2">
        <v>777840</v>
      </c>
      <c r="F249" s="3">
        <v>45492</v>
      </c>
    </row>
    <row r="250" spans="1:6" x14ac:dyDescent="0.35">
      <c r="A250" s="2">
        <v>249</v>
      </c>
      <c r="B250" s="2">
        <v>220</v>
      </c>
      <c r="C250" s="2">
        <v>11</v>
      </c>
      <c r="D250" s="2">
        <v>5</v>
      </c>
      <c r="E250" s="2">
        <v>507270</v>
      </c>
      <c r="F250" s="3">
        <v>44482</v>
      </c>
    </row>
    <row r="251" spans="1:6" x14ac:dyDescent="0.35">
      <c r="A251" s="2">
        <v>250</v>
      </c>
      <c r="B251" s="2">
        <v>402</v>
      </c>
      <c r="C251" s="2">
        <v>14</v>
      </c>
      <c r="D251" s="2">
        <v>2</v>
      </c>
      <c r="E251" s="2">
        <v>324884</v>
      </c>
      <c r="F251" s="3">
        <v>44318</v>
      </c>
    </row>
    <row r="252" spans="1:6" x14ac:dyDescent="0.35">
      <c r="A252" s="2">
        <v>251</v>
      </c>
      <c r="B252" s="2">
        <v>292</v>
      </c>
      <c r="C252" s="2">
        <v>23</v>
      </c>
      <c r="D252" s="2">
        <v>5</v>
      </c>
      <c r="E252" s="2">
        <v>782365</v>
      </c>
      <c r="F252" s="3">
        <v>44772</v>
      </c>
    </row>
    <row r="253" spans="1:6" x14ac:dyDescent="0.35">
      <c r="A253" s="2">
        <v>252</v>
      </c>
      <c r="B253" s="2">
        <v>306</v>
      </c>
      <c r="C253" s="2">
        <v>35</v>
      </c>
      <c r="D253" s="2">
        <v>2</v>
      </c>
      <c r="E253" s="2">
        <v>112478</v>
      </c>
      <c r="F253" s="3">
        <v>44859</v>
      </c>
    </row>
    <row r="254" spans="1:6" x14ac:dyDescent="0.35">
      <c r="A254" s="2">
        <v>253</v>
      </c>
      <c r="B254" s="2">
        <v>361</v>
      </c>
      <c r="C254" s="2">
        <v>19</v>
      </c>
      <c r="D254" s="2">
        <v>3</v>
      </c>
      <c r="E254" s="2">
        <v>337224</v>
      </c>
      <c r="F254" s="3">
        <v>45369</v>
      </c>
    </row>
    <row r="255" spans="1:6" x14ac:dyDescent="0.35">
      <c r="A255" s="2">
        <v>254</v>
      </c>
      <c r="B255" s="2">
        <v>137</v>
      </c>
      <c r="C255" s="2">
        <v>33</v>
      </c>
      <c r="D255" s="2">
        <v>1</v>
      </c>
      <c r="E255" s="2">
        <v>142706</v>
      </c>
      <c r="F255" s="3">
        <v>44474</v>
      </c>
    </row>
    <row r="256" spans="1:6" x14ac:dyDescent="0.35">
      <c r="A256" s="2">
        <v>255</v>
      </c>
      <c r="B256" s="2">
        <v>385</v>
      </c>
      <c r="C256" s="2">
        <v>27</v>
      </c>
      <c r="D256" s="2">
        <v>1</v>
      </c>
      <c r="E256" s="2">
        <v>79265</v>
      </c>
      <c r="F256" s="3">
        <v>44764</v>
      </c>
    </row>
    <row r="257" spans="1:6" x14ac:dyDescent="0.35">
      <c r="A257" s="2">
        <v>256</v>
      </c>
      <c r="B257" s="2">
        <v>444</v>
      </c>
      <c r="C257" s="2">
        <v>42</v>
      </c>
      <c r="D257" s="2">
        <v>2</v>
      </c>
      <c r="E257" s="2">
        <v>285920</v>
      </c>
      <c r="F257" s="3">
        <v>44468</v>
      </c>
    </row>
    <row r="258" spans="1:6" x14ac:dyDescent="0.35">
      <c r="A258" s="2">
        <v>257</v>
      </c>
      <c r="B258" s="2">
        <v>128</v>
      </c>
      <c r="C258" s="2">
        <v>10</v>
      </c>
      <c r="D258" s="2">
        <v>3</v>
      </c>
      <c r="E258" s="2">
        <v>74745</v>
      </c>
      <c r="F258" s="3">
        <v>44703</v>
      </c>
    </row>
    <row r="259" spans="1:6" x14ac:dyDescent="0.35">
      <c r="A259" s="2">
        <v>258</v>
      </c>
      <c r="B259" s="2">
        <v>390</v>
      </c>
      <c r="C259" s="2">
        <v>44</v>
      </c>
      <c r="D259" s="2">
        <v>4</v>
      </c>
      <c r="E259" s="2">
        <v>552392</v>
      </c>
      <c r="F259" s="3">
        <v>45199</v>
      </c>
    </row>
    <row r="260" spans="1:6" x14ac:dyDescent="0.35">
      <c r="A260" s="2">
        <v>259</v>
      </c>
      <c r="B260" s="2">
        <v>73</v>
      </c>
      <c r="C260" s="2">
        <v>37</v>
      </c>
      <c r="D260" s="2">
        <v>3</v>
      </c>
      <c r="E260" s="2">
        <v>407220</v>
      </c>
      <c r="F260" s="3">
        <v>45482</v>
      </c>
    </row>
    <row r="261" spans="1:6" x14ac:dyDescent="0.35">
      <c r="A261" s="2">
        <v>260</v>
      </c>
      <c r="B261" s="2">
        <v>213</v>
      </c>
      <c r="C261" s="2">
        <v>25</v>
      </c>
      <c r="D261" s="2">
        <v>4</v>
      </c>
      <c r="E261" s="2">
        <v>379160</v>
      </c>
      <c r="F261" s="3">
        <v>44351</v>
      </c>
    </row>
    <row r="262" spans="1:6" x14ac:dyDescent="0.35">
      <c r="A262" s="2">
        <v>261</v>
      </c>
      <c r="B262" s="2">
        <v>325</v>
      </c>
      <c r="C262" s="2">
        <v>6</v>
      </c>
      <c r="D262" s="2">
        <v>4</v>
      </c>
      <c r="E262" s="2">
        <v>654140</v>
      </c>
      <c r="F262" s="3">
        <v>45252</v>
      </c>
    </row>
    <row r="263" spans="1:6" x14ac:dyDescent="0.35">
      <c r="A263" s="2">
        <v>262</v>
      </c>
      <c r="B263" s="2">
        <v>384</v>
      </c>
      <c r="C263" s="2">
        <v>18</v>
      </c>
      <c r="D263" s="2">
        <v>3</v>
      </c>
      <c r="E263" s="2">
        <v>234696</v>
      </c>
      <c r="F263" s="3">
        <v>45128</v>
      </c>
    </row>
    <row r="264" spans="1:6" x14ac:dyDescent="0.35">
      <c r="A264" s="2">
        <v>263</v>
      </c>
      <c r="B264" s="2">
        <v>250</v>
      </c>
      <c r="C264" s="2">
        <v>21</v>
      </c>
      <c r="D264" s="2">
        <v>5</v>
      </c>
      <c r="E264" s="2">
        <v>572815</v>
      </c>
      <c r="F264" s="3">
        <v>44202</v>
      </c>
    </row>
    <row r="265" spans="1:6" x14ac:dyDescent="0.35">
      <c r="A265" s="2">
        <v>264</v>
      </c>
      <c r="B265" s="2">
        <v>445</v>
      </c>
      <c r="C265" s="2">
        <v>47</v>
      </c>
      <c r="D265" s="2">
        <v>1</v>
      </c>
      <c r="E265" s="2">
        <v>81201</v>
      </c>
      <c r="F265" s="3">
        <v>45135</v>
      </c>
    </row>
    <row r="266" spans="1:6" x14ac:dyDescent="0.35">
      <c r="A266" s="2">
        <v>265</v>
      </c>
      <c r="B266" s="2">
        <v>326</v>
      </c>
      <c r="C266" s="2">
        <v>43</v>
      </c>
      <c r="D266" s="2">
        <v>3</v>
      </c>
      <c r="E266" s="2">
        <v>291639</v>
      </c>
      <c r="F266" s="3">
        <v>44326</v>
      </c>
    </row>
    <row r="267" spans="1:6" x14ac:dyDescent="0.35">
      <c r="A267" s="2">
        <v>266</v>
      </c>
      <c r="B267" s="2">
        <v>408</v>
      </c>
      <c r="C267" s="2">
        <v>35</v>
      </c>
      <c r="D267" s="2">
        <v>4</v>
      </c>
      <c r="E267" s="2">
        <v>224956</v>
      </c>
      <c r="F267" s="3">
        <v>44643</v>
      </c>
    </row>
    <row r="268" spans="1:6" x14ac:dyDescent="0.35">
      <c r="A268" s="2">
        <v>267</v>
      </c>
      <c r="B268" s="2">
        <v>220</v>
      </c>
      <c r="C268" s="2">
        <v>14</v>
      </c>
      <c r="D268" s="2">
        <v>4</v>
      </c>
      <c r="E268" s="2">
        <v>649768</v>
      </c>
      <c r="F268" s="3">
        <v>44746</v>
      </c>
    </row>
    <row r="269" spans="1:6" x14ac:dyDescent="0.35">
      <c r="A269" s="2">
        <v>268</v>
      </c>
      <c r="B269" s="2">
        <v>166</v>
      </c>
      <c r="C269" s="2">
        <v>19</v>
      </c>
      <c r="D269" s="2">
        <v>3</v>
      </c>
      <c r="E269" s="2">
        <v>337224</v>
      </c>
      <c r="F269" s="3">
        <v>45317</v>
      </c>
    </row>
    <row r="270" spans="1:6" x14ac:dyDescent="0.35">
      <c r="A270" s="2">
        <v>269</v>
      </c>
      <c r="B270" s="2">
        <v>296</v>
      </c>
      <c r="C270" s="2">
        <v>9</v>
      </c>
      <c r="D270" s="2">
        <v>5</v>
      </c>
      <c r="E270" s="2">
        <v>202795</v>
      </c>
      <c r="F270" s="3">
        <v>45190</v>
      </c>
    </row>
    <row r="271" spans="1:6" x14ac:dyDescent="0.35">
      <c r="A271" s="2">
        <v>270</v>
      </c>
      <c r="B271" s="2">
        <v>404</v>
      </c>
      <c r="C271" s="2">
        <v>22</v>
      </c>
      <c r="D271" s="2">
        <v>1</v>
      </c>
      <c r="E271" s="2">
        <v>65960</v>
      </c>
      <c r="F271" s="3">
        <v>44291</v>
      </c>
    </row>
    <row r="272" spans="1:6" x14ac:dyDescent="0.35">
      <c r="A272" s="2">
        <v>271</v>
      </c>
      <c r="B272" s="2">
        <v>51</v>
      </c>
      <c r="C272" s="2">
        <v>41</v>
      </c>
      <c r="D272" s="2">
        <v>4</v>
      </c>
      <c r="E272" s="2">
        <v>150264</v>
      </c>
      <c r="F272" s="3">
        <v>44230</v>
      </c>
    </row>
    <row r="273" spans="1:6" x14ac:dyDescent="0.35">
      <c r="A273" s="2">
        <v>272</v>
      </c>
      <c r="B273" s="2">
        <v>64</v>
      </c>
      <c r="C273" s="2">
        <v>11</v>
      </c>
      <c r="D273" s="2">
        <v>4</v>
      </c>
      <c r="E273" s="2">
        <v>405816</v>
      </c>
      <c r="F273" s="3">
        <v>45131</v>
      </c>
    </row>
    <row r="274" spans="1:6" x14ac:dyDescent="0.35">
      <c r="A274" s="2">
        <v>273</v>
      </c>
      <c r="B274" s="2">
        <v>1</v>
      </c>
      <c r="C274" s="2">
        <v>28</v>
      </c>
      <c r="D274" s="2">
        <v>2</v>
      </c>
      <c r="E274" s="2">
        <v>182234</v>
      </c>
      <c r="F274" s="3">
        <v>44467</v>
      </c>
    </row>
    <row r="275" spans="1:6" x14ac:dyDescent="0.35">
      <c r="A275" s="2">
        <v>274</v>
      </c>
      <c r="B275" s="2">
        <v>452</v>
      </c>
      <c r="C275" s="2">
        <v>42</v>
      </c>
      <c r="D275" s="2">
        <v>3</v>
      </c>
      <c r="E275" s="2">
        <v>428880</v>
      </c>
      <c r="F275" s="3">
        <v>44522</v>
      </c>
    </row>
    <row r="276" spans="1:6" x14ac:dyDescent="0.35">
      <c r="A276" s="2">
        <v>275</v>
      </c>
      <c r="B276" s="2">
        <v>448</v>
      </c>
      <c r="C276" s="2">
        <v>18</v>
      </c>
      <c r="D276" s="2">
        <v>1</v>
      </c>
      <c r="E276" s="2">
        <v>78232</v>
      </c>
      <c r="F276" s="3">
        <v>45537</v>
      </c>
    </row>
    <row r="277" spans="1:6" x14ac:dyDescent="0.35">
      <c r="A277" s="2">
        <v>276</v>
      </c>
      <c r="B277" s="2">
        <v>185</v>
      </c>
      <c r="C277" s="2">
        <v>17</v>
      </c>
      <c r="D277" s="2">
        <v>1</v>
      </c>
      <c r="E277" s="2">
        <v>58693</v>
      </c>
      <c r="F277" s="3">
        <v>44958</v>
      </c>
    </row>
    <row r="278" spans="1:6" x14ac:dyDescent="0.35">
      <c r="A278" s="2">
        <v>277</v>
      </c>
      <c r="B278" s="2">
        <v>341</v>
      </c>
      <c r="C278" s="2">
        <v>42</v>
      </c>
      <c r="D278" s="2">
        <v>2</v>
      </c>
      <c r="E278" s="2">
        <v>285920</v>
      </c>
      <c r="F278" s="3">
        <v>44303</v>
      </c>
    </row>
    <row r="279" spans="1:6" x14ac:dyDescent="0.35">
      <c r="A279" s="2">
        <v>278</v>
      </c>
      <c r="B279" s="2">
        <v>203</v>
      </c>
      <c r="C279" s="2">
        <v>41</v>
      </c>
      <c r="D279" s="2">
        <v>3</v>
      </c>
      <c r="E279" s="2">
        <v>112698</v>
      </c>
      <c r="F279" s="3">
        <v>44676</v>
      </c>
    </row>
    <row r="280" spans="1:6" x14ac:dyDescent="0.35">
      <c r="A280" s="2">
        <v>279</v>
      </c>
      <c r="B280" s="2">
        <v>220</v>
      </c>
      <c r="C280" s="2">
        <v>42</v>
      </c>
      <c r="D280" s="2">
        <v>1</v>
      </c>
      <c r="E280" s="2">
        <v>142960</v>
      </c>
      <c r="F280" s="3">
        <v>44391</v>
      </c>
    </row>
    <row r="281" spans="1:6" x14ac:dyDescent="0.35">
      <c r="A281" s="2">
        <v>280</v>
      </c>
      <c r="B281" s="2">
        <v>1</v>
      </c>
      <c r="C281" s="2">
        <v>14</v>
      </c>
      <c r="D281" s="2">
        <v>4</v>
      </c>
      <c r="E281" s="2">
        <v>649768</v>
      </c>
      <c r="F281" s="3">
        <v>44356</v>
      </c>
    </row>
    <row r="282" spans="1:6" x14ac:dyDescent="0.35">
      <c r="A282" s="2">
        <v>281</v>
      </c>
      <c r="B282" s="2">
        <v>68</v>
      </c>
      <c r="C282" s="2">
        <v>38</v>
      </c>
      <c r="D282" s="2">
        <v>2</v>
      </c>
      <c r="E282" s="2">
        <v>242610</v>
      </c>
      <c r="F282" s="3">
        <v>45260</v>
      </c>
    </row>
    <row r="283" spans="1:6" x14ac:dyDescent="0.35">
      <c r="A283" s="2">
        <v>282</v>
      </c>
      <c r="B283" s="2">
        <v>349</v>
      </c>
      <c r="C283" s="2">
        <v>29</v>
      </c>
      <c r="D283" s="2">
        <v>1</v>
      </c>
      <c r="E283" s="2">
        <v>108786</v>
      </c>
      <c r="F283" s="3">
        <v>44213</v>
      </c>
    </row>
    <row r="284" spans="1:6" x14ac:dyDescent="0.35">
      <c r="A284" s="2">
        <v>283</v>
      </c>
      <c r="B284" s="2">
        <v>357</v>
      </c>
      <c r="C284" s="2">
        <v>22</v>
      </c>
      <c r="D284" s="2">
        <v>1</v>
      </c>
      <c r="E284" s="2">
        <v>65960</v>
      </c>
      <c r="F284" s="3">
        <v>45061</v>
      </c>
    </row>
    <row r="285" spans="1:6" x14ac:dyDescent="0.35">
      <c r="A285" s="2">
        <v>284</v>
      </c>
      <c r="B285" s="2">
        <v>356</v>
      </c>
      <c r="C285" s="2">
        <v>9</v>
      </c>
      <c r="D285" s="2">
        <v>4</v>
      </c>
      <c r="E285" s="2">
        <v>162236</v>
      </c>
      <c r="F285" s="3">
        <v>44342</v>
      </c>
    </row>
    <row r="286" spans="1:6" x14ac:dyDescent="0.35">
      <c r="A286" s="2">
        <v>285</v>
      </c>
      <c r="B286" s="2">
        <v>118</v>
      </c>
      <c r="C286" s="2">
        <v>25</v>
      </c>
      <c r="D286" s="2">
        <v>1</v>
      </c>
      <c r="E286" s="2">
        <v>94790</v>
      </c>
      <c r="F286" s="3">
        <v>44406</v>
      </c>
    </row>
    <row r="287" spans="1:6" x14ac:dyDescent="0.35">
      <c r="A287" s="2">
        <v>286</v>
      </c>
      <c r="B287" s="2">
        <v>53</v>
      </c>
      <c r="C287" s="2">
        <v>21</v>
      </c>
      <c r="D287" s="2">
        <v>3</v>
      </c>
      <c r="E287" s="2">
        <v>343689</v>
      </c>
      <c r="F287" s="3">
        <v>44809</v>
      </c>
    </row>
    <row r="288" spans="1:6" x14ac:dyDescent="0.35">
      <c r="A288" s="2">
        <v>287</v>
      </c>
      <c r="B288" s="2">
        <v>71</v>
      </c>
      <c r="C288" s="2">
        <v>25</v>
      </c>
      <c r="D288" s="2">
        <v>2</v>
      </c>
      <c r="E288" s="2">
        <v>189580</v>
      </c>
      <c r="F288" s="3">
        <v>45510</v>
      </c>
    </row>
    <row r="289" spans="1:6" x14ac:dyDescent="0.35">
      <c r="A289" s="2">
        <v>288</v>
      </c>
      <c r="B289" s="2">
        <v>347</v>
      </c>
      <c r="C289" s="2">
        <v>10</v>
      </c>
      <c r="D289" s="2">
        <v>1</v>
      </c>
      <c r="E289" s="2">
        <v>24915</v>
      </c>
      <c r="F289" s="3">
        <v>45283</v>
      </c>
    </row>
    <row r="290" spans="1:6" x14ac:dyDescent="0.35">
      <c r="A290" s="2">
        <v>289</v>
      </c>
      <c r="B290" s="2">
        <v>289</v>
      </c>
      <c r="C290" s="2">
        <v>1</v>
      </c>
      <c r="D290" s="2">
        <v>5</v>
      </c>
      <c r="E290" s="2">
        <v>160220</v>
      </c>
      <c r="F290" s="3">
        <v>45528</v>
      </c>
    </row>
    <row r="291" spans="1:6" x14ac:dyDescent="0.35">
      <c r="A291" s="2">
        <v>290</v>
      </c>
      <c r="B291" s="2">
        <v>85</v>
      </c>
      <c r="C291" s="2">
        <v>29</v>
      </c>
      <c r="D291" s="2">
        <v>3</v>
      </c>
      <c r="E291" s="2">
        <v>326358</v>
      </c>
      <c r="F291" s="3">
        <v>44633</v>
      </c>
    </row>
    <row r="292" spans="1:6" x14ac:dyDescent="0.35">
      <c r="A292" s="2">
        <v>291</v>
      </c>
      <c r="B292" s="2">
        <v>322</v>
      </c>
      <c r="C292" s="2">
        <v>48</v>
      </c>
      <c r="D292" s="2">
        <v>2</v>
      </c>
      <c r="E292" s="2">
        <v>108614</v>
      </c>
      <c r="F292" s="3">
        <v>45040</v>
      </c>
    </row>
    <row r="293" spans="1:6" x14ac:dyDescent="0.35">
      <c r="A293" s="2">
        <v>292</v>
      </c>
      <c r="B293" s="2">
        <v>316</v>
      </c>
      <c r="C293" s="2">
        <v>44</v>
      </c>
      <c r="D293" s="2">
        <v>4</v>
      </c>
      <c r="E293" s="2">
        <v>552392</v>
      </c>
      <c r="F293" s="3">
        <v>44641</v>
      </c>
    </row>
    <row r="294" spans="1:6" x14ac:dyDescent="0.35">
      <c r="A294" s="2">
        <v>293</v>
      </c>
      <c r="B294" s="2">
        <v>45</v>
      </c>
      <c r="C294" s="2">
        <v>7</v>
      </c>
      <c r="D294" s="2">
        <v>2</v>
      </c>
      <c r="E294" s="2">
        <v>220012</v>
      </c>
      <c r="F294" s="3">
        <v>44449</v>
      </c>
    </row>
    <row r="295" spans="1:6" x14ac:dyDescent="0.35">
      <c r="A295" s="2">
        <v>294</v>
      </c>
      <c r="B295" s="2">
        <v>302</v>
      </c>
      <c r="C295" s="2">
        <v>47</v>
      </c>
      <c r="D295" s="2">
        <v>4</v>
      </c>
      <c r="E295" s="2">
        <v>324804</v>
      </c>
      <c r="F295" s="3">
        <v>44916</v>
      </c>
    </row>
    <row r="296" spans="1:6" x14ac:dyDescent="0.35">
      <c r="A296" s="2">
        <v>295</v>
      </c>
      <c r="B296" s="2">
        <v>220</v>
      </c>
      <c r="C296" s="2">
        <v>21</v>
      </c>
      <c r="D296" s="2">
        <v>2</v>
      </c>
      <c r="E296" s="2">
        <v>229126</v>
      </c>
      <c r="F296" s="3">
        <v>44704</v>
      </c>
    </row>
    <row r="297" spans="1:6" x14ac:dyDescent="0.35">
      <c r="A297" s="2">
        <v>296</v>
      </c>
      <c r="B297" s="2">
        <v>142</v>
      </c>
      <c r="C297" s="2">
        <v>42</v>
      </c>
      <c r="D297" s="2">
        <v>1</v>
      </c>
      <c r="E297" s="2">
        <v>142960</v>
      </c>
      <c r="F297" s="3">
        <v>44705</v>
      </c>
    </row>
    <row r="298" spans="1:6" x14ac:dyDescent="0.35">
      <c r="A298" s="2">
        <v>297</v>
      </c>
      <c r="B298" s="2">
        <v>284</v>
      </c>
      <c r="C298" s="2">
        <v>39</v>
      </c>
      <c r="D298" s="2">
        <v>5</v>
      </c>
      <c r="E298" s="2">
        <v>267070</v>
      </c>
      <c r="F298" s="3">
        <v>45441</v>
      </c>
    </row>
    <row r="299" spans="1:6" x14ac:dyDescent="0.35">
      <c r="A299" s="2">
        <v>298</v>
      </c>
      <c r="B299" s="2">
        <v>146</v>
      </c>
      <c r="C299" s="2">
        <v>45</v>
      </c>
      <c r="D299" s="2">
        <v>1</v>
      </c>
      <c r="E299" s="2">
        <v>85600</v>
      </c>
      <c r="F299" s="3">
        <v>45545</v>
      </c>
    </row>
    <row r="300" spans="1:6" x14ac:dyDescent="0.35">
      <c r="A300" s="2">
        <v>299</v>
      </c>
      <c r="B300" s="2">
        <v>449</v>
      </c>
      <c r="C300" s="2">
        <v>20</v>
      </c>
      <c r="D300" s="2">
        <v>2</v>
      </c>
      <c r="E300" s="2">
        <v>296240</v>
      </c>
      <c r="F300" s="3">
        <v>45257</v>
      </c>
    </row>
    <row r="301" spans="1:6" x14ac:dyDescent="0.35">
      <c r="A301" s="2">
        <v>300</v>
      </c>
      <c r="B301" s="2">
        <v>311</v>
      </c>
      <c r="C301" s="2">
        <v>33</v>
      </c>
      <c r="D301" s="2">
        <v>2</v>
      </c>
      <c r="E301" s="2">
        <v>285412</v>
      </c>
      <c r="F301" s="3">
        <v>44999</v>
      </c>
    </row>
    <row r="302" spans="1:6" x14ac:dyDescent="0.35">
      <c r="A302" s="2">
        <v>301</v>
      </c>
      <c r="B302" s="2">
        <v>152</v>
      </c>
      <c r="C302" s="2">
        <v>42</v>
      </c>
      <c r="D302" s="2">
        <v>1</v>
      </c>
      <c r="E302" s="2">
        <v>142960</v>
      </c>
      <c r="F302" s="3">
        <v>44687</v>
      </c>
    </row>
    <row r="303" spans="1:6" x14ac:dyDescent="0.35">
      <c r="A303" s="2">
        <v>302</v>
      </c>
      <c r="B303" s="2">
        <v>254</v>
      </c>
      <c r="C303" s="2">
        <v>25</v>
      </c>
      <c r="D303" s="2">
        <v>1</v>
      </c>
      <c r="E303" s="2">
        <v>94790</v>
      </c>
      <c r="F303" s="3">
        <v>44690</v>
      </c>
    </row>
    <row r="304" spans="1:6" x14ac:dyDescent="0.35">
      <c r="A304" s="2">
        <v>303</v>
      </c>
      <c r="B304" s="2">
        <v>256</v>
      </c>
      <c r="C304" s="2">
        <v>41</v>
      </c>
      <c r="D304" s="2">
        <v>5</v>
      </c>
      <c r="E304" s="2">
        <v>187830</v>
      </c>
      <c r="F304" s="3">
        <v>44342</v>
      </c>
    </row>
    <row r="305" spans="1:6" x14ac:dyDescent="0.35">
      <c r="A305" s="2">
        <v>304</v>
      </c>
      <c r="B305" s="2">
        <v>271</v>
      </c>
      <c r="C305" s="2">
        <v>1</v>
      </c>
      <c r="D305" s="2">
        <v>3</v>
      </c>
      <c r="E305" s="2">
        <v>96132</v>
      </c>
      <c r="F305" s="3">
        <v>44845</v>
      </c>
    </row>
    <row r="306" spans="1:6" x14ac:dyDescent="0.35">
      <c r="A306" s="2">
        <v>305</v>
      </c>
      <c r="B306" s="2">
        <v>68</v>
      </c>
      <c r="C306" s="2">
        <v>25</v>
      </c>
      <c r="D306" s="2">
        <v>5</v>
      </c>
      <c r="E306" s="2">
        <v>473950</v>
      </c>
      <c r="F306" s="3">
        <v>45058</v>
      </c>
    </row>
    <row r="307" spans="1:6" x14ac:dyDescent="0.35">
      <c r="A307" s="2">
        <v>306</v>
      </c>
      <c r="B307" s="2">
        <v>188</v>
      </c>
      <c r="C307" s="2">
        <v>35</v>
      </c>
      <c r="D307" s="2">
        <v>2</v>
      </c>
      <c r="E307" s="2">
        <v>112478</v>
      </c>
      <c r="F307" s="3">
        <v>45161</v>
      </c>
    </row>
    <row r="308" spans="1:6" x14ac:dyDescent="0.35">
      <c r="A308" s="2">
        <v>307</v>
      </c>
      <c r="B308" s="2">
        <v>395</v>
      </c>
      <c r="C308" s="2">
        <v>5</v>
      </c>
      <c r="D308" s="2">
        <v>1</v>
      </c>
      <c r="E308" s="2">
        <v>137033</v>
      </c>
      <c r="F308" s="3">
        <v>45399</v>
      </c>
    </row>
    <row r="309" spans="1:6" x14ac:dyDescent="0.35">
      <c r="A309" s="2">
        <v>308</v>
      </c>
      <c r="B309" s="2">
        <v>35</v>
      </c>
      <c r="C309" s="2">
        <v>1</v>
      </c>
      <c r="D309" s="2">
        <v>3</v>
      </c>
      <c r="E309" s="2">
        <v>96132</v>
      </c>
      <c r="F309" s="3">
        <v>44638</v>
      </c>
    </row>
    <row r="310" spans="1:6" x14ac:dyDescent="0.35">
      <c r="A310" s="2">
        <v>309</v>
      </c>
      <c r="B310" s="2">
        <v>21</v>
      </c>
      <c r="C310" s="2">
        <v>4</v>
      </c>
      <c r="D310" s="2">
        <v>4</v>
      </c>
      <c r="E310" s="2">
        <v>152328</v>
      </c>
      <c r="F310" s="3">
        <v>45234</v>
      </c>
    </row>
    <row r="311" spans="1:6" x14ac:dyDescent="0.35">
      <c r="A311" s="2">
        <v>310</v>
      </c>
      <c r="B311" s="2">
        <v>147</v>
      </c>
      <c r="C311" s="2">
        <v>41</v>
      </c>
      <c r="D311" s="2">
        <v>5</v>
      </c>
      <c r="E311" s="2">
        <v>187830</v>
      </c>
      <c r="F311" s="3">
        <v>45047</v>
      </c>
    </row>
    <row r="312" spans="1:6" x14ac:dyDescent="0.35">
      <c r="A312" s="2">
        <v>311</v>
      </c>
      <c r="B312" s="2">
        <v>217</v>
      </c>
      <c r="C312" s="2">
        <v>45</v>
      </c>
      <c r="D312" s="2">
        <v>4</v>
      </c>
      <c r="E312" s="2">
        <v>342400</v>
      </c>
      <c r="F312" s="3">
        <v>44365</v>
      </c>
    </row>
    <row r="313" spans="1:6" x14ac:dyDescent="0.35">
      <c r="A313" s="2">
        <v>312</v>
      </c>
      <c r="B313" s="2">
        <v>328</v>
      </c>
      <c r="C313" s="2">
        <v>35</v>
      </c>
      <c r="D313" s="2">
        <v>5</v>
      </c>
      <c r="E313" s="2">
        <v>281195</v>
      </c>
      <c r="F313" s="3">
        <v>45458</v>
      </c>
    </row>
    <row r="314" spans="1:6" x14ac:dyDescent="0.35">
      <c r="A314" s="2">
        <v>313</v>
      </c>
      <c r="B314" s="2">
        <v>79</v>
      </c>
      <c r="C314" s="2">
        <v>18</v>
      </c>
      <c r="D314" s="2">
        <v>1</v>
      </c>
      <c r="E314" s="2">
        <v>78232</v>
      </c>
      <c r="F314" s="3">
        <v>44831</v>
      </c>
    </row>
    <row r="315" spans="1:6" x14ac:dyDescent="0.35">
      <c r="A315" s="2">
        <v>314</v>
      </c>
      <c r="B315" s="2">
        <v>41</v>
      </c>
      <c r="C315" s="2">
        <v>33</v>
      </c>
      <c r="D315" s="2">
        <v>2</v>
      </c>
      <c r="E315" s="2">
        <v>285412</v>
      </c>
      <c r="F315" s="3">
        <v>44515</v>
      </c>
    </row>
    <row r="316" spans="1:6" x14ac:dyDescent="0.35">
      <c r="A316" s="2">
        <v>315</v>
      </c>
      <c r="B316" s="2">
        <v>275</v>
      </c>
      <c r="C316" s="2">
        <v>21</v>
      </c>
      <c r="D316" s="2">
        <v>4</v>
      </c>
      <c r="E316" s="2">
        <v>458252</v>
      </c>
      <c r="F316" s="3">
        <v>45398</v>
      </c>
    </row>
    <row r="317" spans="1:6" x14ac:dyDescent="0.35">
      <c r="A317" s="2">
        <v>316</v>
      </c>
      <c r="B317" s="2">
        <v>325</v>
      </c>
      <c r="C317" s="2">
        <v>42</v>
      </c>
      <c r="D317" s="2">
        <v>1</v>
      </c>
      <c r="E317" s="2">
        <v>142960</v>
      </c>
      <c r="F317" s="3">
        <v>44832</v>
      </c>
    </row>
    <row r="318" spans="1:6" x14ac:dyDescent="0.35">
      <c r="A318" s="2">
        <v>317</v>
      </c>
      <c r="B318" s="2">
        <v>358</v>
      </c>
      <c r="C318" s="2">
        <v>28</v>
      </c>
      <c r="D318" s="2">
        <v>2</v>
      </c>
      <c r="E318" s="2">
        <v>182234</v>
      </c>
      <c r="F318" s="3">
        <v>44315</v>
      </c>
    </row>
    <row r="319" spans="1:6" x14ac:dyDescent="0.35">
      <c r="A319" s="2">
        <v>318</v>
      </c>
      <c r="B319" s="2">
        <v>126</v>
      </c>
      <c r="C319" s="2">
        <v>6</v>
      </c>
      <c r="D319" s="2">
        <v>4</v>
      </c>
      <c r="E319" s="2">
        <v>654140</v>
      </c>
      <c r="F319" s="3">
        <v>44434</v>
      </c>
    </row>
    <row r="320" spans="1:6" x14ac:dyDescent="0.35">
      <c r="A320" s="2">
        <v>319</v>
      </c>
      <c r="B320" s="2">
        <v>233</v>
      </c>
      <c r="C320" s="2">
        <v>40</v>
      </c>
      <c r="D320" s="2">
        <v>5</v>
      </c>
      <c r="E320" s="2">
        <v>129760</v>
      </c>
      <c r="F320" s="3">
        <v>44309</v>
      </c>
    </row>
    <row r="321" spans="1:6" x14ac:dyDescent="0.35">
      <c r="A321" s="2">
        <v>320</v>
      </c>
      <c r="B321" s="2">
        <v>159</v>
      </c>
      <c r="C321" s="2">
        <v>43</v>
      </c>
      <c r="D321" s="2">
        <v>2</v>
      </c>
      <c r="E321" s="2">
        <v>194426</v>
      </c>
      <c r="F321" s="3">
        <v>44441</v>
      </c>
    </row>
    <row r="322" spans="1:6" x14ac:dyDescent="0.35">
      <c r="A322" s="2">
        <v>321</v>
      </c>
      <c r="B322" s="2">
        <v>7</v>
      </c>
      <c r="C322" s="2">
        <v>46</v>
      </c>
      <c r="D322" s="2">
        <v>2</v>
      </c>
      <c r="E322" s="2">
        <v>311136</v>
      </c>
      <c r="F322" s="3">
        <v>44220</v>
      </c>
    </row>
    <row r="323" spans="1:6" x14ac:dyDescent="0.35">
      <c r="A323" s="2">
        <v>322</v>
      </c>
      <c r="B323" s="2">
        <v>84</v>
      </c>
      <c r="C323" s="2">
        <v>32</v>
      </c>
      <c r="D323" s="2">
        <v>3</v>
      </c>
      <c r="E323" s="2">
        <v>432231</v>
      </c>
      <c r="F323" s="3">
        <v>45268</v>
      </c>
    </row>
    <row r="324" spans="1:6" x14ac:dyDescent="0.35">
      <c r="A324" s="2">
        <v>323</v>
      </c>
      <c r="B324" s="2">
        <v>265</v>
      </c>
      <c r="C324" s="2">
        <v>47</v>
      </c>
      <c r="D324" s="2">
        <v>3</v>
      </c>
      <c r="E324" s="2">
        <v>243603</v>
      </c>
      <c r="F324" s="3">
        <v>44538</v>
      </c>
    </row>
    <row r="325" spans="1:6" x14ac:dyDescent="0.35">
      <c r="A325" s="2">
        <v>324</v>
      </c>
      <c r="B325" s="2">
        <v>191</v>
      </c>
      <c r="C325" s="2">
        <v>9</v>
      </c>
      <c r="D325" s="2">
        <v>3</v>
      </c>
      <c r="E325" s="2">
        <v>121677</v>
      </c>
      <c r="F325" s="3">
        <v>44438</v>
      </c>
    </row>
    <row r="326" spans="1:6" x14ac:dyDescent="0.35">
      <c r="A326" s="2">
        <v>325</v>
      </c>
      <c r="B326" s="2">
        <v>395</v>
      </c>
      <c r="C326" s="2">
        <v>2</v>
      </c>
      <c r="D326" s="2">
        <v>3</v>
      </c>
      <c r="E326" s="2">
        <v>415830</v>
      </c>
      <c r="F326" s="3">
        <v>45076</v>
      </c>
    </row>
    <row r="327" spans="1:6" x14ac:dyDescent="0.35">
      <c r="A327" s="2">
        <v>326</v>
      </c>
      <c r="B327" s="2">
        <v>140</v>
      </c>
      <c r="C327" s="2">
        <v>34</v>
      </c>
      <c r="D327" s="2">
        <v>1</v>
      </c>
      <c r="E327" s="2">
        <v>86615</v>
      </c>
      <c r="F327" s="3">
        <v>44735</v>
      </c>
    </row>
    <row r="328" spans="1:6" x14ac:dyDescent="0.35">
      <c r="A328" s="2">
        <v>327</v>
      </c>
      <c r="B328" s="2">
        <v>365</v>
      </c>
      <c r="C328" s="2">
        <v>37</v>
      </c>
      <c r="D328" s="2">
        <v>1</v>
      </c>
      <c r="E328" s="2">
        <v>135740</v>
      </c>
      <c r="F328" s="3">
        <v>45213</v>
      </c>
    </row>
    <row r="329" spans="1:6" x14ac:dyDescent="0.35">
      <c r="A329" s="2">
        <v>328</v>
      </c>
      <c r="B329" s="2">
        <v>234</v>
      </c>
      <c r="C329" s="2">
        <v>33</v>
      </c>
      <c r="D329" s="2">
        <v>3</v>
      </c>
      <c r="E329" s="2">
        <v>428118</v>
      </c>
      <c r="F329" s="3">
        <v>44310</v>
      </c>
    </row>
    <row r="330" spans="1:6" x14ac:dyDescent="0.35">
      <c r="A330" s="2">
        <v>329</v>
      </c>
      <c r="B330" s="2">
        <v>256</v>
      </c>
      <c r="C330" s="2">
        <v>37</v>
      </c>
      <c r="D330" s="2">
        <v>2</v>
      </c>
      <c r="E330" s="2">
        <v>271480</v>
      </c>
      <c r="F330" s="3">
        <v>44950</v>
      </c>
    </row>
    <row r="331" spans="1:6" x14ac:dyDescent="0.35">
      <c r="A331" s="2">
        <v>330</v>
      </c>
      <c r="B331" s="2">
        <v>81</v>
      </c>
      <c r="C331" s="2">
        <v>17</v>
      </c>
      <c r="D331" s="2">
        <v>1</v>
      </c>
      <c r="E331" s="2">
        <v>58693</v>
      </c>
      <c r="F331" s="3">
        <v>45372</v>
      </c>
    </row>
    <row r="332" spans="1:6" x14ac:dyDescent="0.35">
      <c r="A332" s="2">
        <v>331</v>
      </c>
      <c r="B332" s="2">
        <v>346</v>
      </c>
      <c r="C332" s="2">
        <v>47</v>
      </c>
      <c r="D332" s="2">
        <v>1</v>
      </c>
      <c r="E332" s="2">
        <v>81201</v>
      </c>
      <c r="F332" s="3">
        <v>44664</v>
      </c>
    </row>
    <row r="333" spans="1:6" x14ac:dyDescent="0.35">
      <c r="A333" s="2">
        <v>332</v>
      </c>
      <c r="B333" s="2">
        <v>380</v>
      </c>
      <c r="C333" s="2">
        <v>33</v>
      </c>
      <c r="D333" s="2">
        <v>1</v>
      </c>
      <c r="E333" s="2">
        <v>142706</v>
      </c>
      <c r="F333" s="3">
        <v>44287</v>
      </c>
    </row>
    <row r="334" spans="1:6" x14ac:dyDescent="0.35">
      <c r="A334" s="2">
        <v>333</v>
      </c>
      <c r="B334" s="2">
        <v>440</v>
      </c>
      <c r="C334" s="2">
        <v>1</v>
      </c>
      <c r="D334" s="2">
        <v>2</v>
      </c>
      <c r="E334" s="2">
        <v>64088</v>
      </c>
      <c r="F334" s="3">
        <v>44291</v>
      </c>
    </row>
    <row r="335" spans="1:6" x14ac:dyDescent="0.35">
      <c r="A335" s="2">
        <v>334</v>
      </c>
      <c r="B335" s="2">
        <v>242</v>
      </c>
      <c r="C335" s="2">
        <v>24</v>
      </c>
      <c r="D335" s="2">
        <v>4</v>
      </c>
      <c r="E335" s="2">
        <v>641244</v>
      </c>
      <c r="F335" s="3">
        <v>44504</v>
      </c>
    </row>
    <row r="336" spans="1:6" x14ac:dyDescent="0.35">
      <c r="A336" s="2">
        <v>335</v>
      </c>
      <c r="B336" s="2">
        <v>92</v>
      </c>
      <c r="C336" s="2">
        <v>3</v>
      </c>
      <c r="D336" s="2">
        <v>5</v>
      </c>
      <c r="E336" s="2">
        <v>443935</v>
      </c>
      <c r="F336" s="3">
        <v>45539</v>
      </c>
    </row>
    <row r="337" spans="1:6" x14ac:dyDescent="0.35">
      <c r="A337" s="2">
        <v>336</v>
      </c>
      <c r="B337" s="2">
        <v>215</v>
      </c>
      <c r="C337" s="2">
        <v>15</v>
      </c>
      <c r="D337" s="2">
        <v>3</v>
      </c>
      <c r="E337" s="2">
        <v>473184</v>
      </c>
      <c r="F337" s="3">
        <v>44705</v>
      </c>
    </row>
    <row r="338" spans="1:6" x14ac:dyDescent="0.35">
      <c r="A338" s="2">
        <v>337</v>
      </c>
      <c r="B338" s="2">
        <v>214</v>
      </c>
      <c r="C338" s="2">
        <v>47</v>
      </c>
      <c r="D338" s="2">
        <v>3</v>
      </c>
      <c r="E338" s="2">
        <v>243603</v>
      </c>
      <c r="F338" s="3">
        <v>44752</v>
      </c>
    </row>
    <row r="339" spans="1:6" x14ac:dyDescent="0.35">
      <c r="A339" s="2">
        <v>338</v>
      </c>
      <c r="B339" s="2">
        <v>423</v>
      </c>
      <c r="C339" s="2">
        <v>5</v>
      </c>
      <c r="D339" s="2">
        <v>5</v>
      </c>
      <c r="E339" s="2">
        <v>685165</v>
      </c>
      <c r="F339" s="3">
        <v>44960</v>
      </c>
    </row>
    <row r="340" spans="1:6" x14ac:dyDescent="0.35">
      <c r="A340" s="2">
        <v>339</v>
      </c>
      <c r="B340" s="2">
        <v>62</v>
      </c>
      <c r="C340" s="2">
        <v>33</v>
      </c>
      <c r="D340" s="2">
        <v>1</v>
      </c>
      <c r="E340" s="2">
        <v>142706</v>
      </c>
      <c r="F340" s="3">
        <v>44564</v>
      </c>
    </row>
    <row r="341" spans="1:6" x14ac:dyDescent="0.35">
      <c r="A341" s="2">
        <v>340</v>
      </c>
      <c r="B341" s="2">
        <v>115</v>
      </c>
      <c r="C341" s="2">
        <v>34</v>
      </c>
      <c r="D341" s="2">
        <v>1</v>
      </c>
      <c r="E341" s="2">
        <v>86615</v>
      </c>
      <c r="F341" s="3">
        <v>45018</v>
      </c>
    </row>
    <row r="342" spans="1:6" x14ac:dyDescent="0.35">
      <c r="A342" s="2">
        <v>341</v>
      </c>
      <c r="B342" s="2">
        <v>36</v>
      </c>
      <c r="C342" s="2">
        <v>30</v>
      </c>
      <c r="D342" s="2">
        <v>3</v>
      </c>
      <c r="E342" s="2">
        <v>313074</v>
      </c>
      <c r="F342" s="3">
        <v>44833</v>
      </c>
    </row>
    <row r="343" spans="1:6" x14ac:dyDescent="0.35">
      <c r="A343" s="2">
        <v>342</v>
      </c>
      <c r="B343" s="2">
        <v>168</v>
      </c>
      <c r="C343" s="2">
        <v>6</v>
      </c>
      <c r="D343" s="2">
        <v>5</v>
      </c>
      <c r="E343" s="2">
        <v>817675</v>
      </c>
      <c r="F343" s="3">
        <v>45132</v>
      </c>
    </row>
    <row r="344" spans="1:6" x14ac:dyDescent="0.35">
      <c r="A344" s="2">
        <v>343</v>
      </c>
      <c r="B344" s="2">
        <v>5</v>
      </c>
      <c r="C344" s="2">
        <v>24</v>
      </c>
      <c r="D344" s="2">
        <v>2</v>
      </c>
      <c r="E344" s="2">
        <v>320622</v>
      </c>
      <c r="F344" s="3">
        <v>44794</v>
      </c>
    </row>
    <row r="345" spans="1:6" x14ac:dyDescent="0.35">
      <c r="A345" s="2">
        <v>344</v>
      </c>
      <c r="B345" s="2">
        <v>289</v>
      </c>
      <c r="C345" s="2">
        <v>20</v>
      </c>
      <c r="D345" s="2">
        <v>5</v>
      </c>
      <c r="E345" s="2">
        <v>740600</v>
      </c>
      <c r="F345" s="3">
        <v>44693</v>
      </c>
    </row>
    <row r="346" spans="1:6" x14ac:dyDescent="0.35">
      <c r="A346" s="2">
        <v>345</v>
      </c>
      <c r="B346" s="2">
        <v>238</v>
      </c>
      <c r="C346" s="2">
        <v>24</v>
      </c>
      <c r="D346" s="2">
        <v>5</v>
      </c>
      <c r="E346" s="2">
        <v>801555</v>
      </c>
      <c r="F346" s="3">
        <v>45207</v>
      </c>
    </row>
    <row r="347" spans="1:6" x14ac:dyDescent="0.35">
      <c r="A347" s="2">
        <v>346</v>
      </c>
      <c r="B347" s="2">
        <v>396</v>
      </c>
      <c r="C347" s="2">
        <v>13</v>
      </c>
      <c r="D347" s="2">
        <v>5</v>
      </c>
      <c r="E347" s="2">
        <v>361975</v>
      </c>
      <c r="F347" s="3">
        <v>44699</v>
      </c>
    </row>
    <row r="348" spans="1:6" x14ac:dyDescent="0.35">
      <c r="A348" s="2">
        <v>347</v>
      </c>
      <c r="B348" s="2">
        <v>78</v>
      </c>
      <c r="C348" s="2">
        <v>1</v>
      </c>
      <c r="D348" s="2">
        <v>4</v>
      </c>
      <c r="E348" s="2">
        <v>128176</v>
      </c>
      <c r="F348" s="3">
        <v>44245</v>
      </c>
    </row>
    <row r="349" spans="1:6" x14ac:dyDescent="0.35">
      <c r="A349" s="2">
        <v>348</v>
      </c>
      <c r="B349" s="2">
        <v>120</v>
      </c>
      <c r="C349" s="2">
        <v>35</v>
      </c>
      <c r="D349" s="2">
        <v>3</v>
      </c>
      <c r="E349" s="2">
        <v>168717</v>
      </c>
      <c r="F349" s="3">
        <v>45499</v>
      </c>
    </row>
    <row r="350" spans="1:6" x14ac:dyDescent="0.35">
      <c r="A350" s="2">
        <v>349</v>
      </c>
      <c r="B350" s="2">
        <v>430</v>
      </c>
      <c r="C350" s="2">
        <v>45</v>
      </c>
      <c r="D350" s="2">
        <v>1</v>
      </c>
      <c r="E350" s="2">
        <v>85600</v>
      </c>
      <c r="F350" s="3">
        <v>44883</v>
      </c>
    </row>
    <row r="351" spans="1:6" x14ac:dyDescent="0.35">
      <c r="A351" s="2">
        <v>350</v>
      </c>
      <c r="B351" s="2">
        <v>1</v>
      </c>
      <c r="C351" s="2">
        <v>43</v>
      </c>
      <c r="D351" s="2">
        <v>4</v>
      </c>
      <c r="E351" s="2">
        <v>388852</v>
      </c>
      <c r="F351" s="3">
        <v>44826</v>
      </c>
    </row>
    <row r="352" spans="1:6" x14ac:dyDescent="0.35">
      <c r="A352" s="2">
        <v>351</v>
      </c>
      <c r="B352" s="2">
        <v>54</v>
      </c>
      <c r="C352" s="2">
        <v>14</v>
      </c>
      <c r="D352" s="2">
        <v>5</v>
      </c>
      <c r="E352" s="2">
        <v>812210</v>
      </c>
      <c r="F352" s="3">
        <v>44684</v>
      </c>
    </row>
    <row r="353" spans="1:6" x14ac:dyDescent="0.35">
      <c r="A353" s="2">
        <v>352</v>
      </c>
      <c r="B353" s="2">
        <v>215</v>
      </c>
      <c r="C353" s="2">
        <v>32</v>
      </c>
      <c r="D353" s="2">
        <v>1</v>
      </c>
      <c r="E353" s="2">
        <v>144077</v>
      </c>
      <c r="F353" s="3">
        <v>44488</v>
      </c>
    </row>
    <row r="354" spans="1:6" x14ac:dyDescent="0.35">
      <c r="A354" s="2">
        <v>353</v>
      </c>
      <c r="B354" s="2">
        <v>365</v>
      </c>
      <c r="C354" s="2">
        <v>18</v>
      </c>
      <c r="D354" s="2">
        <v>1</v>
      </c>
      <c r="E354" s="2">
        <v>78232</v>
      </c>
      <c r="F354" s="3">
        <v>44286</v>
      </c>
    </row>
    <row r="355" spans="1:6" x14ac:dyDescent="0.35">
      <c r="A355" s="2">
        <v>354</v>
      </c>
      <c r="B355" s="2">
        <v>472</v>
      </c>
      <c r="C355" s="2">
        <v>15</v>
      </c>
      <c r="D355" s="2">
        <v>5</v>
      </c>
      <c r="E355" s="2">
        <v>788640</v>
      </c>
      <c r="F355" s="3">
        <v>45042</v>
      </c>
    </row>
    <row r="356" spans="1:6" x14ac:dyDescent="0.35">
      <c r="A356" s="2">
        <v>355</v>
      </c>
      <c r="B356" s="2">
        <v>359</v>
      </c>
      <c r="C356" s="2">
        <v>24</v>
      </c>
      <c r="D356" s="2">
        <v>4</v>
      </c>
      <c r="E356" s="2">
        <v>641244</v>
      </c>
      <c r="F356" s="3">
        <v>44370</v>
      </c>
    </row>
    <row r="357" spans="1:6" x14ac:dyDescent="0.35">
      <c r="A357" s="2">
        <v>356</v>
      </c>
      <c r="B357" s="2">
        <v>298</v>
      </c>
      <c r="C357" s="2">
        <v>7</v>
      </c>
      <c r="D357" s="2">
        <v>5</v>
      </c>
      <c r="E357" s="2">
        <v>550030</v>
      </c>
      <c r="F357" s="3">
        <v>44470</v>
      </c>
    </row>
    <row r="358" spans="1:6" x14ac:dyDescent="0.35">
      <c r="A358" s="2">
        <v>357</v>
      </c>
      <c r="B358" s="2">
        <v>327</v>
      </c>
      <c r="C358" s="2">
        <v>26</v>
      </c>
      <c r="D358" s="2">
        <v>1</v>
      </c>
      <c r="E358" s="2">
        <v>138724</v>
      </c>
      <c r="F358" s="3">
        <v>45409</v>
      </c>
    </row>
    <row r="359" spans="1:6" x14ac:dyDescent="0.35">
      <c r="A359" s="2">
        <v>358</v>
      </c>
      <c r="B359" s="2">
        <v>291</v>
      </c>
      <c r="C359" s="2">
        <v>4</v>
      </c>
      <c r="D359" s="2">
        <v>4</v>
      </c>
      <c r="E359" s="2">
        <v>152328</v>
      </c>
      <c r="F359" s="3">
        <v>44464</v>
      </c>
    </row>
    <row r="360" spans="1:6" x14ac:dyDescent="0.35">
      <c r="A360" s="2">
        <v>359</v>
      </c>
      <c r="B360" s="2">
        <v>122</v>
      </c>
      <c r="C360" s="2">
        <v>19</v>
      </c>
      <c r="D360" s="2">
        <v>3</v>
      </c>
      <c r="E360" s="2">
        <v>337224</v>
      </c>
      <c r="F360" s="3">
        <v>44842</v>
      </c>
    </row>
    <row r="361" spans="1:6" x14ac:dyDescent="0.35">
      <c r="A361" s="2">
        <v>360</v>
      </c>
      <c r="B361" s="2">
        <v>475</v>
      </c>
      <c r="C361" s="2">
        <v>26</v>
      </c>
      <c r="D361" s="2">
        <v>3</v>
      </c>
      <c r="E361" s="2">
        <v>416172</v>
      </c>
      <c r="F361" s="3">
        <v>44848</v>
      </c>
    </row>
    <row r="362" spans="1:6" x14ac:dyDescent="0.35">
      <c r="A362" s="2">
        <v>361</v>
      </c>
      <c r="B362" s="2">
        <v>232</v>
      </c>
      <c r="C362" s="2">
        <v>18</v>
      </c>
      <c r="D362" s="2">
        <v>2</v>
      </c>
      <c r="E362" s="2">
        <v>156464</v>
      </c>
      <c r="F362" s="3">
        <v>44349</v>
      </c>
    </row>
    <row r="363" spans="1:6" x14ac:dyDescent="0.35">
      <c r="A363" s="2">
        <v>362</v>
      </c>
      <c r="B363" s="2">
        <v>104</v>
      </c>
      <c r="C363" s="2">
        <v>9</v>
      </c>
      <c r="D363" s="2">
        <v>5</v>
      </c>
      <c r="E363" s="2">
        <v>202795</v>
      </c>
      <c r="F363" s="3">
        <v>44420</v>
      </c>
    </row>
    <row r="364" spans="1:6" x14ac:dyDescent="0.35">
      <c r="A364" s="2">
        <v>363</v>
      </c>
      <c r="B364" s="2">
        <v>80</v>
      </c>
      <c r="C364" s="2">
        <v>7</v>
      </c>
      <c r="D364" s="2">
        <v>2</v>
      </c>
      <c r="E364" s="2">
        <v>220012</v>
      </c>
      <c r="F364" s="3">
        <v>45117</v>
      </c>
    </row>
    <row r="365" spans="1:6" x14ac:dyDescent="0.35">
      <c r="A365" s="2">
        <v>364</v>
      </c>
      <c r="B365" s="2">
        <v>239</v>
      </c>
      <c r="C365" s="2">
        <v>21</v>
      </c>
      <c r="D365" s="2">
        <v>4</v>
      </c>
      <c r="E365" s="2">
        <v>458252</v>
      </c>
      <c r="F365" s="3">
        <v>44444</v>
      </c>
    </row>
    <row r="366" spans="1:6" x14ac:dyDescent="0.35">
      <c r="A366" s="2">
        <v>365</v>
      </c>
      <c r="B366" s="2">
        <v>275</v>
      </c>
      <c r="C366" s="2">
        <v>23</v>
      </c>
      <c r="D366" s="2">
        <v>2</v>
      </c>
      <c r="E366" s="2">
        <v>312946</v>
      </c>
      <c r="F366" s="3">
        <v>45122</v>
      </c>
    </row>
    <row r="367" spans="1:6" x14ac:dyDescent="0.35">
      <c r="A367" s="2">
        <v>366</v>
      </c>
      <c r="B367" s="2">
        <v>158</v>
      </c>
      <c r="C367" s="2">
        <v>30</v>
      </c>
      <c r="D367" s="2">
        <v>3</v>
      </c>
      <c r="E367" s="2">
        <v>313074</v>
      </c>
      <c r="F367" s="3">
        <v>44442</v>
      </c>
    </row>
    <row r="368" spans="1:6" x14ac:dyDescent="0.35">
      <c r="A368" s="2">
        <v>367</v>
      </c>
      <c r="B368" s="2">
        <v>47</v>
      </c>
      <c r="C368" s="2">
        <v>11</v>
      </c>
      <c r="D368" s="2">
        <v>3</v>
      </c>
      <c r="E368" s="2">
        <v>304362</v>
      </c>
      <c r="F368" s="3">
        <v>45432</v>
      </c>
    </row>
    <row r="369" spans="1:6" x14ac:dyDescent="0.35">
      <c r="A369" s="2">
        <v>368</v>
      </c>
      <c r="B369" s="2">
        <v>21</v>
      </c>
      <c r="C369" s="2">
        <v>14</v>
      </c>
      <c r="D369" s="2">
        <v>3</v>
      </c>
      <c r="E369" s="2">
        <v>487326</v>
      </c>
      <c r="F369" s="3">
        <v>44500</v>
      </c>
    </row>
    <row r="370" spans="1:6" x14ac:dyDescent="0.35">
      <c r="A370" s="2">
        <v>369</v>
      </c>
      <c r="B370" s="2">
        <v>47</v>
      </c>
      <c r="C370" s="2">
        <v>46</v>
      </c>
      <c r="D370" s="2">
        <v>2</v>
      </c>
      <c r="E370" s="2">
        <v>311136</v>
      </c>
      <c r="F370" s="3">
        <v>44925</v>
      </c>
    </row>
    <row r="371" spans="1:6" x14ac:dyDescent="0.35">
      <c r="A371" s="2">
        <v>370</v>
      </c>
      <c r="B371" s="2">
        <v>203</v>
      </c>
      <c r="C371" s="2">
        <v>33</v>
      </c>
      <c r="D371" s="2">
        <v>1</v>
      </c>
      <c r="E371" s="2">
        <v>142706</v>
      </c>
      <c r="F371" s="3">
        <v>44809</v>
      </c>
    </row>
    <row r="372" spans="1:6" x14ac:dyDescent="0.35">
      <c r="A372" s="2">
        <v>371</v>
      </c>
      <c r="B372" s="2">
        <v>134</v>
      </c>
      <c r="C372" s="2">
        <v>12</v>
      </c>
      <c r="D372" s="2">
        <v>1</v>
      </c>
      <c r="E372" s="2">
        <v>58727</v>
      </c>
      <c r="F372" s="3">
        <v>45025</v>
      </c>
    </row>
    <row r="373" spans="1:6" x14ac:dyDescent="0.35">
      <c r="A373" s="2">
        <v>372</v>
      </c>
      <c r="B373" s="2">
        <v>438</v>
      </c>
      <c r="C373" s="2">
        <v>29</v>
      </c>
      <c r="D373" s="2">
        <v>5</v>
      </c>
      <c r="E373" s="2">
        <v>543930</v>
      </c>
      <c r="F373" s="3">
        <v>45323</v>
      </c>
    </row>
    <row r="374" spans="1:6" x14ac:dyDescent="0.35">
      <c r="A374" s="2">
        <v>373</v>
      </c>
      <c r="B374" s="2">
        <v>128</v>
      </c>
      <c r="C374" s="2">
        <v>7</v>
      </c>
      <c r="D374" s="2">
        <v>4</v>
      </c>
      <c r="E374" s="2">
        <v>440024</v>
      </c>
      <c r="F374" s="3">
        <v>44405</v>
      </c>
    </row>
    <row r="375" spans="1:6" x14ac:dyDescent="0.35">
      <c r="A375" s="2">
        <v>374</v>
      </c>
      <c r="B375" s="2">
        <v>412</v>
      </c>
      <c r="C375" s="2">
        <v>9</v>
      </c>
      <c r="D375" s="2">
        <v>1</v>
      </c>
      <c r="E375" s="2">
        <v>40559</v>
      </c>
      <c r="F375" s="3">
        <v>44221</v>
      </c>
    </row>
    <row r="376" spans="1:6" x14ac:dyDescent="0.35">
      <c r="A376" s="2">
        <v>375</v>
      </c>
      <c r="B376" s="2">
        <v>32</v>
      </c>
      <c r="C376" s="2">
        <v>15</v>
      </c>
      <c r="D376" s="2">
        <v>2</v>
      </c>
      <c r="E376" s="2">
        <v>315456</v>
      </c>
      <c r="F376" s="3">
        <v>44602</v>
      </c>
    </row>
    <row r="377" spans="1:6" x14ac:dyDescent="0.35">
      <c r="A377" s="2">
        <v>376</v>
      </c>
      <c r="B377" s="2">
        <v>422</v>
      </c>
      <c r="C377" s="2">
        <v>26</v>
      </c>
      <c r="D377" s="2">
        <v>3</v>
      </c>
      <c r="E377" s="2">
        <v>416172</v>
      </c>
      <c r="F377" s="3">
        <v>45487</v>
      </c>
    </row>
    <row r="378" spans="1:6" x14ac:dyDescent="0.35">
      <c r="A378" s="2">
        <v>377</v>
      </c>
      <c r="B378" s="2">
        <v>331</v>
      </c>
      <c r="C378" s="2">
        <v>6</v>
      </c>
      <c r="D378" s="2">
        <v>5</v>
      </c>
      <c r="E378" s="2">
        <v>817675</v>
      </c>
      <c r="F378" s="3">
        <v>45397</v>
      </c>
    </row>
    <row r="379" spans="1:6" x14ac:dyDescent="0.35">
      <c r="A379" s="2">
        <v>378</v>
      </c>
      <c r="B379" s="2">
        <v>133</v>
      </c>
      <c r="C379" s="2">
        <v>5</v>
      </c>
      <c r="D379" s="2">
        <v>1</v>
      </c>
      <c r="E379" s="2">
        <v>137033</v>
      </c>
      <c r="F379" s="3">
        <v>44329</v>
      </c>
    </row>
    <row r="380" spans="1:6" x14ac:dyDescent="0.35">
      <c r="A380" s="2">
        <v>379</v>
      </c>
      <c r="B380" s="2">
        <v>102</v>
      </c>
      <c r="C380" s="2">
        <v>42</v>
      </c>
      <c r="D380" s="2">
        <v>4</v>
      </c>
      <c r="E380" s="2">
        <v>571840</v>
      </c>
      <c r="F380" s="3">
        <v>44460</v>
      </c>
    </row>
    <row r="381" spans="1:6" x14ac:dyDescent="0.35">
      <c r="A381" s="2">
        <v>380</v>
      </c>
      <c r="B381" s="2">
        <v>48</v>
      </c>
      <c r="C381" s="2">
        <v>22</v>
      </c>
      <c r="D381" s="2">
        <v>1</v>
      </c>
      <c r="E381" s="2">
        <v>65960</v>
      </c>
      <c r="F381" s="3">
        <v>44284</v>
      </c>
    </row>
    <row r="382" spans="1:6" x14ac:dyDescent="0.35">
      <c r="A382" s="2">
        <v>381</v>
      </c>
      <c r="B382" s="2">
        <v>237</v>
      </c>
      <c r="C382" s="2">
        <v>4</v>
      </c>
      <c r="D382" s="2">
        <v>2</v>
      </c>
      <c r="E382" s="2">
        <v>76164</v>
      </c>
      <c r="F382" s="3">
        <v>45372</v>
      </c>
    </row>
    <row r="383" spans="1:6" x14ac:dyDescent="0.35">
      <c r="A383" s="2">
        <v>382</v>
      </c>
      <c r="B383" s="2">
        <v>222</v>
      </c>
      <c r="C383" s="2">
        <v>47</v>
      </c>
      <c r="D383" s="2">
        <v>4</v>
      </c>
      <c r="E383" s="2">
        <v>324804</v>
      </c>
      <c r="F383" s="3">
        <v>45213</v>
      </c>
    </row>
    <row r="384" spans="1:6" x14ac:dyDescent="0.35">
      <c r="A384" s="2">
        <v>383</v>
      </c>
      <c r="B384" s="2">
        <v>16</v>
      </c>
      <c r="C384" s="2">
        <v>25</v>
      </c>
      <c r="D384" s="2">
        <v>4</v>
      </c>
      <c r="E384" s="2">
        <v>379160</v>
      </c>
      <c r="F384" s="3">
        <v>44550</v>
      </c>
    </row>
    <row r="385" spans="1:6" x14ac:dyDescent="0.35">
      <c r="A385" s="2">
        <v>384</v>
      </c>
      <c r="B385" s="2">
        <v>182</v>
      </c>
      <c r="C385" s="2">
        <v>14</v>
      </c>
      <c r="D385" s="2">
        <v>2</v>
      </c>
      <c r="E385" s="2">
        <v>324884</v>
      </c>
      <c r="F385" s="3">
        <v>44760</v>
      </c>
    </row>
    <row r="386" spans="1:6" x14ac:dyDescent="0.35">
      <c r="A386" s="2">
        <v>385</v>
      </c>
      <c r="B386" s="2">
        <v>144</v>
      </c>
      <c r="C386" s="2">
        <v>29</v>
      </c>
      <c r="D386" s="2">
        <v>2</v>
      </c>
      <c r="E386" s="2">
        <v>217572</v>
      </c>
      <c r="F386" s="3">
        <v>44267</v>
      </c>
    </row>
    <row r="387" spans="1:6" x14ac:dyDescent="0.35">
      <c r="A387" s="2">
        <v>386</v>
      </c>
      <c r="B387" s="2">
        <v>315</v>
      </c>
      <c r="C387" s="2">
        <v>40</v>
      </c>
      <c r="D387" s="2">
        <v>5</v>
      </c>
      <c r="E387" s="2">
        <v>129760</v>
      </c>
      <c r="F387" s="3">
        <v>44700</v>
      </c>
    </row>
    <row r="388" spans="1:6" x14ac:dyDescent="0.35">
      <c r="A388" s="2">
        <v>387</v>
      </c>
      <c r="B388" s="2">
        <v>332</v>
      </c>
      <c r="C388" s="2">
        <v>19</v>
      </c>
      <c r="D388" s="2">
        <v>4</v>
      </c>
      <c r="E388" s="2">
        <v>449632</v>
      </c>
      <c r="F388" s="3">
        <v>45040</v>
      </c>
    </row>
    <row r="389" spans="1:6" x14ac:dyDescent="0.35">
      <c r="A389" s="2">
        <v>388</v>
      </c>
      <c r="B389" s="2">
        <v>452</v>
      </c>
      <c r="C389" s="2">
        <v>36</v>
      </c>
      <c r="D389" s="2">
        <v>4</v>
      </c>
      <c r="E389" s="2">
        <v>641340</v>
      </c>
      <c r="F389" s="3">
        <v>44321</v>
      </c>
    </row>
    <row r="390" spans="1:6" x14ac:dyDescent="0.35">
      <c r="A390" s="2">
        <v>389</v>
      </c>
      <c r="B390" s="2">
        <v>45</v>
      </c>
      <c r="C390" s="2">
        <v>18</v>
      </c>
      <c r="D390" s="2">
        <v>4</v>
      </c>
      <c r="E390" s="2">
        <v>312928</v>
      </c>
      <c r="F390" s="3">
        <v>44478</v>
      </c>
    </row>
    <row r="391" spans="1:6" x14ac:dyDescent="0.35">
      <c r="A391" s="2">
        <v>390</v>
      </c>
      <c r="B391" s="2">
        <v>215</v>
      </c>
      <c r="C391" s="2">
        <v>13</v>
      </c>
      <c r="D391" s="2">
        <v>5</v>
      </c>
      <c r="E391" s="2">
        <v>361975</v>
      </c>
      <c r="F391" s="3">
        <v>44707</v>
      </c>
    </row>
    <row r="392" spans="1:6" x14ac:dyDescent="0.35">
      <c r="A392" s="2">
        <v>391</v>
      </c>
      <c r="B392" s="2">
        <v>323</v>
      </c>
      <c r="C392" s="2">
        <v>35</v>
      </c>
      <c r="D392" s="2">
        <v>1</v>
      </c>
      <c r="E392" s="2">
        <v>56239</v>
      </c>
      <c r="F392" s="3">
        <v>44980</v>
      </c>
    </row>
    <row r="393" spans="1:6" x14ac:dyDescent="0.35">
      <c r="A393" s="2">
        <v>392</v>
      </c>
      <c r="B393" s="2">
        <v>401</v>
      </c>
      <c r="C393" s="2">
        <v>46</v>
      </c>
      <c r="D393" s="2">
        <v>3</v>
      </c>
      <c r="E393" s="2">
        <v>466704</v>
      </c>
      <c r="F393" s="3">
        <v>45179</v>
      </c>
    </row>
    <row r="394" spans="1:6" x14ac:dyDescent="0.35">
      <c r="A394" s="2">
        <v>393</v>
      </c>
      <c r="B394" s="2">
        <v>279</v>
      </c>
      <c r="C394" s="2">
        <v>32</v>
      </c>
      <c r="D394" s="2">
        <v>3</v>
      </c>
      <c r="E394" s="2">
        <v>432231</v>
      </c>
      <c r="F394" s="3">
        <v>45355</v>
      </c>
    </row>
    <row r="395" spans="1:6" x14ac:dyDescent="0.35">
      <c r="A395" s="2">
        <v>394</v>
      </c>
      <c r="B395" s="2">
        <v>258</v>
      </c>
      <c r="C395" s="2">
        <v>21</v>
      </c>
      <c r="D395" s="2">
        <v>4</v>
      </c>
      <c r="E395" s="2">
        <v>458252</v>
      </c>
      <c r="F395" s="3">
        <v>44750</v>
      </c>
    </row>
    <row r="396" spans="1:6" x14ac:dyDescent="0.35">
      <c r="A396" s="2">
        <v>395</v>
      </c>
      <c r="B396" s="2">
        <v>93</v>
      </c>
      <c r="C396" s="2">
        <v>2</v>
      </c>
      <c r="D396" s="2">
        <v>3</v>
      </c>
      <c r="E396" s="2">
        <v>415830</v>
      </c>
      <c r="F396" s="3">
        <v>45419</v>
      </c>
    </row>
    <row r="397" spans="1:6" x14ac:dyDescent="0.35">
      <c r="A397" s="2">
        <v>396</v>
      </c>
      <c r="B397" s="2">
        <v>113</v>
      </c>
      <c r="C397" s="2">
        <v>2</v>
      </c>
      <c r="D397" s="2">
        <v>3</v>
      </c>
      <c r="E397" s="2">
        <v>415830</v>
      </c>
      <c r="F397" s="3">
        <v>44316</v>
      </c>
    </row>
    <row r="398" spans="1:6" x14ac:dyDescent="0.35">
      <c r="A398" s="2">
        <v>397</v>
      </c>
      <c r="B398" s="2">
        <v>415</v>
      </c>
      <c r="C398" s="2">
        <v>31</v>
      </c>
      <c r="D398" s="2">
        <v>5</v>
      </c>
      <c r="E398" s="2">
        <v>412265</v>
      </c>
      <c r="F398" s="3">
        <v>44929</v>
      </c>
    </row>
    <row r="399" spans="1:6" x14ac:dyDescent="0.35">
      <c r="A399" s="2">
        <v>398</v>
      </c>
      <c r="B399" s="2">
        <v>393</v>
      </c>
      <c r="C399" s="2">
        <v>38</v>
      </c>
      <c r="D399" s="2">
        <v>2</v>
      </c>
      <c r="E399" s="2">
        <v>242610</v>
      </c>
      <c r="F399" s="3">
        <v>44523</v>
      </c>
    </row>
    <row r="400" spans="1:6" x14ac:dyDescent="0.35">
      <c r="A400" s="2">
        <v>399</v>
      </c>
      <c r="B400" s="2">
        <v>52</v>
      </c>
      <c r="C400" s="2">
        <v>16</v>
      </c>
      <c r="D400" s="2">
        <v>2</v>
      </c>
      <c r="E400" s="2">
        <v>89904</v>
      </c>
      <c r="F400" s="3">
        <v>44742</v>
      </c>
    </row>
    <row r="401" spans="1:6" x14ac:dyDescent="0.35">
      <c r="A401" s="2">
        <v>400</v>
      </c>
      <c r="B401" s="2">
        <v>274</v>
      </c>
      <c r="C401" s="2">
        <v>48</v>
      </c>
      <c r="D401" s="2">
        <v>1</v>
      </c>
      <c r="E401" s="2">
        <v>54307</v>
      </c>
      <c r="F401" s="3">
        <v>44646</v>
      </c>
    </row>
    <row r="402" spans="1:6" x14ac:dyDescent="0.35">
      <c r="A402" s="2">
        <v>401</v>
      </c>
      <c r="B402" s="2">
        <v>295</v>
      </c>
      <c r="C402" s="2">
        <v>25</v>
      </c>
      <c r="D402" s="2">
        <v>3</v>
      </c>
      <c r="E402" s="2">
        <v>284370</v>
      </c>
      <c r="F402" s="3">
        <v>44552</v>
      </c>
    </row>
    <row r="403" spans="1:6" x14ac:dyDescent="0.35">
      <c r="A403" s="2">
        <v>402</v>
      </c>
      <c r="B403" s="2">
        <v>91</v>
      </c>
      <c r="C403" s="2">
        <v>16</v>
      </c>
      <c r="D403" s="2">
        <v>5</v>
      </c>
      <c r="E403" s="2">
        <v>224760</v>
      </c>
      <c r="F403" s="3">
        <v>44848</v>
      </c>
    </row>
    <row r="404" spans="1:6" x14ac:dyDescent="0.35">
      <c r="A404" s="2">
        <v>403</v>
      </c>
      <c r="B404" s="2">
        <v>413</v>
      </c>
      <c r="C404" s="2">
        <v>48</v>
      </c>
      <c r="D404" s="2">
        <v>3</v>
      </c>
      <c r="E404" s="2">
        <v>162921</v>
      </c>
      <c r="F404" s="3">
        <v>45408</v>
      </c>
    </row>
    <row r="405" spans="1:6" x14ac:dyDescent="0.35">
      <c r="A405" s="2">
        <v>404</v>
      </c>
      <c r="B405" s="2">
        <v>15</v>
      </c>
      <c r="C405" s="2">
        <v>46</v>
      </c>
      <c r="D405" s="2">
        <v>3</v>
      </c>
      <c r="E405" s="2">
        <v>466704</v>
      </c>
      <c r="F405" s="3">
        <v>45359</v>
      </c>
    </row>
    <row r="406" spans="1:6" x14ac:dyDescent="0.35">
      <c r="A406" s="2">
        <v>405</v>
      </c>
      <c r="B406" s="2">
        <v>289</v>
      </c>
      <c r="C406" s="2">
        <v>10</v>
      </c>
      <c r="D406" s="2">
        <v>5</v>
      </c>
      <c r="E406" s="2">
        <v>124575</v>
      </c>
      <c r="F406" s="3">
        <v>44582</v>
      </c>
    </row>
    <row r="407" spans="1:6" x14ac:dyDescent="0.35">
      <c r="A407" s="2">
        <v>406</v>
      </c>
      <c r="B407" s="2">
        <v>429</v>
      </c>
      <c r="C407" s="2">
        <v>32</v>
      </c>
      <c r="D407" s="2">
        <v>5</v>
      </c>
      <c r="E407" s="2">
        <v>720385</v>
      </c>
      <c r="F407" s="3">
        <v>44829</v>
      </c>
    </row>
    <row r="408" spans="1:6" x14ac:dyDescent="0.35">
      <c r="A408" s="2">
        <v>407</v>
      </c>
      <c r="B408" s="2">
        <v>90</v>
      </c>
      <c r="C408" s="2">
        <v>32</v>
      </c>
      <c r="D408" s="2">
        <v>1</v>
      </c>
      <c r="E408" s="2">
        <v>144077</v>
      </c>
      <c r="F408" s="3">
        <v>44381</v>
      </c>
    </row>
    <row r="409" spans="1:6" x14ac:dyDescent="0.35">
      <c r="A409" s="2">
        <v>408</v>
      </c>
      <c r="B409" s="2">
        <v>29</v>
      </c>
      <c r="C409" s="2">
        <v>15</v>
      </c>
      <c r="D409" s="2">
        <v>5</v>
      </c>
      <c r="E409" s="2">
        <v>788640</v>
      </c>
      <c r="F409" s="3">
        <v>44645</v>
      </c>
    </row>
    <row r="410" spans="1:6" x14ac:dyDescent="0.35">
      <c r="A410" s="2">
        <v>409</v>
      </c>
      <c r="B410" s="2">
        <v>11</v>
      </c>
      <c r="C410" s="2">
        <v>34</v>
      </c>
      <c r="D410" s="2">
        <v>4</v>
      </c>
      <c r="E410" s="2">
        <v>346460</v>
      </c>
      <c r="F410" s="3">
        <v>44198</v>
      </c>
    </row>
    <row r="411" spans="1:6" x14ac:dyDescent="0.35">
      <c r="A411" s="2">
        <v>410</v>
      </c>
      <c r="B411" s="2">
        <v>170</v>
      </c>
      <c r="C411" s="2">
        <v>40</v>
      </c>
      <c r="D411" s="2">
        <v>2</v>
      </c>
      <c r="E411" s="2">
        <v>51904</v>
      </c>
      <c r="F411" s="3">
        <v>44464</v>
      </c>
    </row>
    <row r="412" spans="1:6" x14ac:dyDescent="0.35">
      <c r="A412" s="2">
        <v>411</v>
      </c>
      <c r="B412" s="2">
        <v>175</v>
      </c>
      <c r="C412" s="2">
        <v>46</v>
      </c>
      <c r="D412" s="2">
        <v>2</v>
      </c>
      <c r="E412" s="2">
        <v>311136</v>
      </c>
      <c r="F412" s="3">
        <v>44859</v>
      </c>
    </row>
    <row r="413" spans="1:6" x14ac:dyDescent="0.35">
      <c r="A413" s="2">
        <v>412</v>
      </c>
      <c r="B413" s="2">
        <v>31</v>
      </c>
      <c r="C413" s="2">
        <v>2</v>
      </c>
      <c r="D413" s="2">
        <v>2</v>
      </c>
      <c r="E413" s="2">
        <v>277220</v>
      </c>
      <c r="F413" s="3">
        <v>45398</v>
      </c>
    </row>
    <row r="414" spans="1:6" x14ac:dyDescent="0.35">
      <c r="A414" s="2">
        <v>413</v>
      </c>
      <c r="B414" s="2">
        <v>361</v>
      </c>
      <c r="C414" s="2">
        <v>10</v>
      </c>
      <c r="D414" s="2">
        <v>1</v>
      </c>
      <c r="E414" s="2">
        <v>24915</v>
      </c>
      <c r="F414" s="3">
        <v>45274</v>
      </c>
    </row>
    <row r="415" spans="1:6" x14ac:dyDescent="0.35">
      <c r="A415" s="2">
        <v>414</v>
      </c>
      <c r="B415" s="2">
        <v>441</v>
      </c>
      <c r="C415" s="2">
        <v>24</v>
      </c>
      <c r="D415" s="2">
        <v>1</v>
      </c>
      <c r="E415" s="2">
        <v>160311</v>
      </c>
      <c r="F415" s="3">
        <v>44962</v>
      </c>
    </row>
    <row r="416" spans="1:6" x14ac:dyDescent="0.35">
      <c r="A416" s="2">
        <v>415</v>
      </c>
      <c r="B416" s="2">
        <v>361</v>
      </c>
      <c r="C416" s="2">
        <v>43</v>
      </c>
      <c r="D416" s="2">
        <v>4</v>
      </c>
      <c r="E416" s="2">
        <v>388852</v>
      </c>
      <c r="F416" s="3">
        <v>45397</v>
      </c>
    </row>
    <row r="417" spans="1:6" x14ac:dyDescent="0.35">
      <c r="A417" s="2">
        <v>416</v>
      </c>
      <c r="B417" s="2">
        <v>52</v>
      </c>
      <c r="C417" s="2">
        <v>22</v>
      </c>
      <c r="D417" s="2">
        <v>3</v>
      </c>
      <c r="E417" s="2">
        <v>197880</v>
      </c>
      <c r="F417" s="3">
        <v>44857</v>
      </c>
    </row>
    <row r="418" spans="1:6" x14ac:dyDescent="0.35">
      <c r="A418" s="2">
        <v>417</v>
      </c>
      <c r="B418" s="2">
        <v>70</v>
      </c>
      <c r="C418" s="2">
        <v>11</v>
      </c>
      <c r="D418" s="2">
        <v>4</v>
      </c>
      <c r="E418" s="2">
        <v>405816</v>
      </c>
      <c r="F418" s="3">
        <v>45506</v>
      </c>
    </row>
    <row r="419" spans="1:6" x14ac:dyDescent="0.35">
      <c r="A419" s="2">
        <v>418</v>
      </c>
      <c r="B419" s="2">
        <v>250</v>
      </c>
      <c r="C419" s="2">
        <v>42</v>
      </c>
      <c r="D419" s="2">
        <v>3</v>
      </c>
      <c r="E419" s="2">
        <v>428880</v>
      </c>
      <c r="F419" s="3">
        <v>44553</v>
      </c>
    </row>
    <row r="420" spans="1:6" x14ac:dyDescent="0.35">
      <c r="A420" s="2">
        <v>419</v>
      </c>
      <c r="B420" s="2">
        <v>363</v>
      </c>
      <c r="C420" s="2">
        <v>36</v>
      </c>
      <c r="D420" s="2">
        <v>5</v>
      </c>
      <c r="E420" s="2">
        <v>801675</v>
      </c>
      <c r="F420" s="3">
        <v>44927</v>
      </c>
    </row>
    <row r="421" spans="1:6" x14ac:dyDescent="0.35">
      <c r="A421" s="2">
        <v>420</v>
      </c>
      <c r="B421" s="2">
        <v>115</v>
      </c>
      <c r="C421" s="2">
        <v>43</v>
      </c>
      <c r="D421" s="2">
        <v>5</v>
      </c>
      <c r="E421" s="2">
        <v>486065</v>
      </c>
      <c r="F421" s="3">
        <v>44556</v>
      </c>
    </row>
    <row r="422" spans="1:6" x14ac:dyDescent="0.35">
      <c r="A422" s="2">
        <v>421</v>
      </c>
      <c r="B422" s="2">
        <v>194</v>
      </c>
      <c r="C422" s="2">
        <v>20</v>
      </c>
      <c r="D422" s="2">
        <v>3</v>
      </c>
      <c r="E422" s="2">
        <v>444360</v>
      </c>
      <c r="F422" s="3">
        <v>44457</v>
      </c>
    </row>
    <row r="423" spans="1:6" x14ac:dyDescent="0.35">
      <c r="A423" s="2">
        <v>422</v>
      </c>
      <c r="B423" s="2">
        <v>91</v>
      </c>
      <c r="C423" s="2">
        <v>47</v>
      </c>
      <c r="D423" s="2">
        <v>1</v>
      </c>
      <c r="E423" s="2">
        <v>81201</v>
      </c>
      <c r="F423" s="3">
        <v>45370</v>
      </c>
    </row>
    <row r="424" spans="1:6" x14ac:dyDescent="0.35">
      <c r="A424" s="2">
        <v>423</v>
      </c>
      <c r="B424" s="2">
        <v>201</v>
      </c>
      <c r="C424" s="2">
        <v>37</v>
      </c>
      <c r="D424" s="2">
        <v>1</v>
      </c>
      <c r="E424" s="2">
        <v>135740</v>
      </c>
      <c r="F424" s="3">
        <v>44569</v>
      </c>
    </row>
    <row r="425" spans="1:6" x14ac:dyDescent="0.35">
      <c r="A425" s="2">
        <v>424</v>
      </c>
      <c r="B425" s="2">
        <v>309</v>
      </c>
      <c r="C425" s="2">
        <v>21</v>
      </c>
      <c r="D425" s="2">
        <v>5</v>
      </c>
      <c r="E425" s="2">
        <v>572815</v>
      </c>
      <c r="F425" s="3">
        <v>44649</v>
      </c>
    </row>
    <row r="426" spans="1:6" x14ac:dyDescent="0.35">
      <c r="A426" s="2">
        <v>425</v>
      </c>
      <c r="B426" s="2">
        <v>328</v>
      </c>
      <c r="C426" s="2">
        <v>37</v>
      </c>
      <c r="D426" s="2">
        <v>1</v>
      </c>
      <c r="E426" s="2">
        <v>135740</v>
      </c>
      <c r="F426" s="3">
        <v>45213</v>
      </c>
    </row>
    <row r="427" spans="1:6" x14ac:dyDescent="0.35">
      <c r="A427" s="2">
        <v>426</v>
      </c>
      <c r="B427" s="2">
        <v>73</v>
      </c>
      <c r="C427" s="2">
        <v>22</v>
      </c>
      <c r="D427" s="2">
        <v>1</v>
      </c>
      <c r="E427" s="2">
        <v>65960</v>
      </c>
      <c r="F427" s="3">
        <v>44684</v>
      </c>
    </row>
    <row r="428" spans="1:6" x14ac:dyDescent="0.35">
      <c r="A428" s="2">
        <v>427</v>
      </c>
      <c r="B428" s="2">
        <v>178</v>
      </c>
      <c r="C428" s="2">
        <v>21</v>
      </c>
      <c r="D428" s="2">
        <v>2</v>
      </c>
      <c r="E428" s="2">
        <v>229126</v>
      </c>
      <c r="F428" s="3">
        <v>45499</v>
      </c>
    </row>
    <row r="429" spans="1:6" x14ac:dyDescent="0.35">
      <c r="A429" s="2">
        <v>428</v>
      </c>
      <c r="B429" s="2">
        <v>454</v>
      </c>
      <c r="C429" s="2">
        <v>6</v>
      </c>
      <c r="D429" s="2">
        <v>3</v>
      </c>
      <c r="E429" s="2">
        <v>490605</v>
      </c>
      <c r="F429" s="3">
        <v>45111</v>
      </c>
    </row>
    <row r="430" spans="1:6" x14ac:dyDescent="0.35">
      <c r="A430" s="2">
        <v>429</v>
      </c>
      <c r="B430" s="2">
        <v>6</v>
      </c>
      <c r="C430" s="2">
        <v>17</v>
      </c>
      <c r="D430" s="2">
        <v>2</v>
      </c>
      <c r="E430" s="2">
        <v>117386</v>
      </c>
      <c r="F430" s="3">
        <v>44708</v>
      </c>
    </row>
    <row r="431" spans="1:6" x14ac:dyDescent="0.35">
      <c r="A431" s="2">
        <v>430</v>
      </c>
      <c r="B431" s="2">
        <v>355</v>
      </c>
      <c r="C431" s="2">
        <v>5</v>
      </c>
      <c r="D431" s="2">
        <v>3</v>
      </c>
      <c r="E431" s="2">
        <v>411099</v>
      </c>
      <c r="F431" s="3">
        <v>44722</v>
      </c>
    </row>
    <row r="432" spans="1:6" x14ac:dyDescent="0.35">
      <c r="A432" s="2">
        <v>431</v>
      </c>
      <c r="B432" s="2">
        <v>403</v>
      </c>
      <c r="C432" s="2">
        <v>7</v>
      </c>
      <c r="D432" s="2">
        <v>1</v>
      </c>
      <c r="E432" s="2">
        <v>110006</v>
      </c>
      <c r="F432" s="3">
        <v>44295</v>
      </c>
    </row>
    <row r="433" spans="1:6" x14ac:dyDescent="0.35">
      <c r="A433" s="2">
        <v>432</v>
      </c>
      <c r="B433" s="2">
        <v>198</v>
      </c>
      <c r="C433" s="2">
        <v>29</v>
      </c>
      <c r="D433" s="2">
        <v>4</v>
      </c>
      <c r="E433" s="2">
        <v>435144</v>
      </c>
      <c r="F433" s="3">
        <v>44537</v>
      </c>
    </row>
    <row r="434" spans="1:6" x14ac:dyDescent="0.35">
      <c r="A434" s="2">
        <v>433</v>
      </c>
      <c r="B434" s="2">
        <v>453</v>
      </c>
      <c r="C434" s="2">
        <v>27</v>
      </c>
      <c r="D434" s="2">
        <v>4</v>
      </c>
      <c r="E434" s="2">
        <v>317060</v>
      </c>
      <c r="F434" s="3">
        <v>44972</v>
      </c>
    </row>
    <row r="435" spans="1:6" x14ac:dyDescent="0.35">
      <c r="A435" s="2">
        <v>434</v>
      </c>
      <c r="B435" s="2">
        <v>180</v>
      </c>
      <c r="C435" s="2">
        <v>35</v>
      </c>
      <c r="D435" s="2">
        <v>4</v>
      </c>
      <c r="E435" s="2">
        <v>224956</v>
      </c>
      <c r="F435" s="3">
        <v>44404</v>
      </c>
    </row>
    <row r="436" spans="1:6" x14ac:dyDescent="0.35">
      <c r="A436" s="2">
        <v>435</v>
      </c>
      <c r="B436" s="2">
        <v>425</v>
      </c>
      <c r="C436" s="2">
        <v>31</v>
      </c>
      <c r="D436" s="2">
        <v>5</v>
      </c>
      <c r="E436" s="2">
        <v>412265</v>
      </c>
      <c r="F436" s="3">
        <v>45530</v>
      </c>
    </row>
    <row r="437" spans="1:6" x14ac:dyDescent="0.35">
      <c r="A437" s="2">
        <v>436</v>
      </c>
      <c r="B437" s="2">
        <v>389</v>
      </c>
      <c r="C437" s="2">
        <v>44</v>
      </c>
      <c r="D437" s="2">
        <v>2</v>
      </c>
      <c r="E437" s="2">
        <v>276196</v>
      </c>
      <c r="F437" s="3">
        <v>44530</v>
      </c>
    </row>
    <row r="438" spans="1:6" x14ac:dyDescent="0.35">
      <c r="A438" s="2">
        <v>437</v>
      </c>
      <c r="B438" s="2">
        <v>232</v>
      </c>
      <c r="C438" s="2">
        <v>5</v>
      </c>
      <c r="D438" s="2">
        <v>1</v>
      </c>
      <c r="E438" s="2">
        <v>137033</v>
      </c>
      <c r="F438" s="3">
        <v>44800</v>
      </c>
    </row>
    <row r="439" spans="1:6" x14ac:dyDescent="0.35">
      <c r="A439" s="2">
        <v>438</v>
      </c>
      <c r="B439" s="2">
        <v>11</v>
      </c>
      <c r="C439" s="2">
        <v>21</v>
      </c>
      <c r="D439" s="2">
        <v>3</v>
      </c>
      <c r="E439" s="2">
        <v>343689</v>
      </c>
      <c r="F439" s="3">
        <v>44411</v>
      </c>
    </row>
    <row r="440" spans="1:6" x14ac:dyDescent="0.35">
      <c r="A440" s="2">
        <v>439</v>
      </c>
      <c r="B440" s="2">
        <v>38</v>
      </c>
      <c r="C440" s="2">
        <v>22</v>
      </c>
      <c r="D440" s="2">
        <v>2</v>
      </c>
      <c r="E440" s="2">
        <v>131920</v>
      </c>
      <c r="F440" s="3">
        <v>44965</v>
      </c>
    </row>
    <row r="441" spans="1:6" x14ac:dyDescent="0.35">
      <c r="A441" s="2">
        <v>440</v>
      </c>
      <c r="B441" s="2">
        <v>83</v>
      </c>
      <c r="C441" s="2">
        <v>47</v>
      </c>
      <c r="D441" s="2">
        <v>1</v>
      </c>
      <c r="E441" s="2">
        <v>81201</v>
      </c>
      <c r="F441" s="3">
        <v>45317</v>
      </c>
    </row>
    <row r="442" spans="1:6" x14ac:dyDescent="0.35">
      <c r="A442" s="2">
        <v>441</v>
      </c>
      <c r="B442" s="2">
        <v>460</v>
      </c>
      <c r="C442" s="2">
        <v>6</v>
      </c>
      <c r="D442" s="2">
        <v>3</v>
      </c>
      <c r="E442" s="2">
        <v>490605</v>
      </c>
      <c r="F442" s="3">
        <v>45413</v>
      </c>
    </row>
    <row r="443" spans="1:6" x14ac:dyDescent="0.35">
      <c r="A443" s="2">
        <v>442</v>
      </c>
      <c r="B443" s="2">
        <v>315</v>
      </c>
      <c r="C443" s="2">
        <v>31</v>
      </c>
      <c r="D443" s="2">
        <v>1</v>
      </c>
      <c r="E443" s="2">
        <v>82453</v>
      </c>
      <c r="F443" s="3">
        <v>45080</v>
      </c>
    </row>
    <row r="444" spans="1:6" x14ac:dyDescent="0.35">
      <c r="A444" s="2">
        <v>443</v>
      </c>
      <c r="B444" s="2">
        <v>335</v>
      </c>
      <c r="C444" s="2">
        <v>11</v>
      </c>
      <c r="D444" s="2">
        <v>5</v>
      </c>
      <c r="E444" s="2">
        <v>507270</v>
      </c>
      <c r="F444" s="3">
        <v>45086</v>
      </c>
    </row>
    <row r="445" spans="1:6" x14ac:dyDescent="0.35">
      <c r="A445" s="2">
        <v>444</v>
      </c>
      <c r="B445" s="2">
        <v>81</v>
      </c>
      <c r="C445" s="2">
        <v>4</v>
      </c>
      <c r="D445" s="2">
        <v>1</v>
      </c>
      <c r="E445" s="2">
        <v>38082</v>
      </c>
      <c r="F445" s="3">
        <v>44875</v>
      </c>
    </row>
    <row r="446" spans="1:6" x14ac:dyDescent="0.35">
      <c r="A446" s="2">
        <v>445</v>
      </c>
      <c r="B446" s="2">
        <v>106</v>
      </c>
      <c r="C446" s="2">
        <v>13</v>
      </c>
      <c r="D446" s="2">
        <v>4</v>
      </c>
      <c r="E446" s="2">
        <v>289580</v>
      </c>
      <c r="F446" s="3">
        <v>45331</v>
      </c>
    </row>
    <row r="447" spans="1:6" x14ac:dyDescent="0.35">
      <c r="A447" s="2">
        <v>446</v>
      </c>
      <c r="B447" s="2">
        <v>370</v>
      </c>
      <c r="C447" s="2">
        <v>47</v>
      </c>
      <c r="D447" s="2">
        <v>5</v>
      </c>
      <c r="E447" s="2">
        <v>406005</v>
      </c>
      <c r="F447" s="3">
        <v>44740</v>
      </c>
    </row>
    <row r="448" spans="1:6" x14ac:dyDescent="0.35">
      <c r="A448" s="2">
        <v>447</v>
      </c>
      <c r="B448" s="2">
        <v>339</v>
      </c>
      <c r="C448" s="2">
        <v>19</v>
      </c>
      <c r="D448" s="2">
        <v>3</v>
      </c>
      <c r="E448" s="2">
        <v>337224</v>
      </c>
      <c r="F448" s="3">
        <v>44683</v>
      </c>
    </row>
    <row r="449" spans="1:6" x14ac:dyDescent="0.35">
      <c r="A449" s="2">
        <v>448</v>
      </c>
      <c r="B449" s="2">
        <v>50</v>
      </c>
      <c r="C449" s="2">
        <v>4</v>
      </c>
      <c r="D449" s="2">
        <v>4</v>
      </c>
      <c r="E449" s="2">
        <v>152328</v>
      </c>
      <c r="F449" s="3">
        <v>45367</v>
      </c>
    </row>
    <row r="450" spans="1:6" x14ac:dyDescent="0.35">
      <c r="A450" s="2">
        <v>449</v>
      </c>
      <c r="B450" s="2">
        <v>282</v>
      </c>
      <c r="C450" s="2">
        <v>32</v>
      </c>
      <c r="D450" s="2">
        <v>2</v>
      </c>
      <c r="E450" s="2">
        <v>288154</v>
      </c>
      <c r="F450" s="3">
        <v>44308</v>
      </c>
    </row>
    <row r="451" spans="1:6" x14ac:dyDescent="0.35">
      <c r="A451" s="2">
        <v>450</v>
      </c>
      <c r="B451" s="2">
        <v>185</v>
      </c>
      <c r="C451" s="2">
        <v>1</v>
      </c>
      <c r="D451" s="2">
        <v>4</v>
      </c>
      <c r="E451" s="2">
        <v>128176</v>
      </c>
      <c r="F451" s="3">
        <v>44376</v>
      </c>
    </row>
    <row r="452" spans="1:6" x14ac:dyDescent="0.35">
      <c r="A452" s="2">
        <v>451</v>
      </c>
      <c r="B452" s="2">
        <v>151</v>
      </c>
      <c r="C452" s="2">
        <v>43</v>
      </c>
      <c r="D452" s="2">
        <v>5</v>
      </c>
      <c r="E452" s="2">
        <v>486065</v>
      </c>
      <c r="F452" s="3">
        <v>45180</v>
      </c>
    </row>
    <row r="453" spans="1:6" x14ac:dyDescent="0.35">
      <c r="A453" s="2">
        <v>452</v>
      </c>
      <c r="B453" s="2">
        <v>103</v>
      </c>
      <c r="C453" s="2">
        <v>7</v>
      </c>
      <c r="D453" s="2">
        <v>1</v>
      </c>
      <c r="E453" s="2">
        <v>110006</v>
      </c>
      <c r="F453" s="3">
        <v>44620</v>
      </c>
    </row>
    <row r="454" spans="1:6" x14ac:dyDescent="0.35">
      <c r="A454" s="2">
        <v>453</v>
      </c>
      <c r="B454" s="2">
        <v>88</v>
      </c>
      <c r="C454" s="2">
        <v>41</v>
      </c>
      <c r="D454" s="2">
        <v>3</v>
      </c>
      <c r="E454" s="2">
        <v>112698</v>
      </c>
      <c r="F454" s="3">
        <v>44364</v>
      </c>
    </row>
    <row r="455" spans="1:6" x14ac:dyDescent="0.35">
      <c r="A455" s="2">
        <v>454</v>
      </c>
      <c r="B455" s="2">
        <v>243</v>
      </c>
      <c r="C455" s="2">
        <v>8</v>
      </c>
      <c r="D455" s="2">
        <v>3</v>
      </c>
      <c r="E455" s="2">
        <v>210072</v>
      </c>
      <c r="F455" s="3">
        <v>45011</v>
      </c>
    </row>
    <row r="456" spans="1:6" x14ac:dyDescent="0.35">
      <c r="A456" s="2">
        <v>455</v>
      </c>
      <c r="B456" s="2">
        <v>242</v>
      </c>
      <c r="C456" s="2">
        <v>32</v>
      </c>
      <c r="D456" s="2">
        <v>3</v>
      </c>
      <c r="E456" s="2">
        <v>432231</v>
      </c>
      <c r="F456" s="3">
        <v>44383</v>
      </c>
    </row>
    <row r="457" spans="1:6" x14ac:dyDescent="0.35">
      <c r="A457" s="2">
        <v>456</v>
      </c>
      <c r="B457" s="2">
        <v>329</v>
      </c>
      <c r="C457" s="2">
        <v>35</v>
      </c>
      <c r="D457" s="2">
        <v>4</v>
      </c>
      <c r="E457" s="2">
        <v>224956</v>
      </c>
      <c r="F457" s="3">
        <v>44575</v>
      </c>
    </row>
    <row r="458" spans="1:6" x14ac:dyDescent="0.35">
      <c r="A458" s="2">
        <v>457</v>
      </c>
      <c r="B458" s="2">
        <v>190</v>
      </c>
      <c r="C458" s="2">
        <v>25</v>
      </c>
      <c r="D458" s="2">
        <v>3</v>
      </c>
      <c r="E458" s="2">
        <v>284370</v>
      </c>
      <c r="F458" s="3">
        <v>44579</v>
      </c>
    </row>
    <row r="459" spans="1:6" x14ac:dyDescent="0.35">
      <c r="A459" s="2">
        <v>458</v>
      </c>
      <c r="B459" s="2">
        <v>229</v>
      </c>
      <c r="C459" s="2">
        <v>3</v>
      </c>
      <c r="D459" s="2">
        <v>3</v>
      </c>
      <c r="E459" s="2">
        <v>266361</v>
      </c>
      <c r="F459" s="3">
        <v>45097</v>
      </c>
    </row>
    <row r="460" spans="1:6" x14ac:dyDescent="0.35">
      <c r="A460" s="2">
        <v>459</v>
      </c>
      <c r="B460" s="2">
        <v>239</v>
      </c>
      <c r="C460" s="2">
        <v>17</v>
      </c>
      <c r="D460" s="2">
        <v>2</v>
      </c>
      <c r="E460" s="2">
        <v>117386</v>
      </c>
      <c r="F460" s="3">
        <v>44747</v>
      </c>
    </row>
    <row r="461" spans="1:6" x14ac:dyDescent="0.35">
      <c r="A461" s="2">
        <v>460</v>
      </c>
      <c r="B461" s="2">
        <v>289</v>
      </c>
      <c r="C461" s="2">
        <v>4</v>
      </c>
      <c r="D461" s="2">
        <v>2</v>
      </c>
      <c r="E461" s="2">
        <v>76164</v>
      </c>
      <c r="F461" s="3">
        <v>44395</v>
      </c>
    </row>
    <row r="462" spans="1:6" x14ac:dyDescent="0.35">
      <c r="A462" s="2">
        <v>461</v>
      </c>
      <c r="B462" s="2">
        <v>44</v>
      </c>
      <c r="C462" s="2">
        <v>43</v>
      </c>
      <c r="D462" s="2">
        <v>3</v>
      </c>
      <c r="E462" s="2">
        <v>291639</v>
      </c>
      <c r="F462" s="3">
        <v>45305</v>
      </c>
    </row>
    <row r="463" spans="1:6" x14ac:dyDescent="0.35">
      <c r="A463" s="2">
        <v>462</v>
      </c>
      <c r="B463" s="2">
        <v>212</v>
      </c>
      <c r="C463" s="2">
        <v>38</v>
      </c>
      <c r="D463" s="2">
        <v>2</v>
      </c>
      <c r="E463" s="2">
        <v>242610</v>
      </c>
      <c r="F463" s="3">
        <v>45330</v>
      </c>
    </row>
    <row r="464" spans="1:6" x14ac:dyDescent="0.35">
      <c r="A464" s="2">
        <v>463</v>
      </c>
      <c r="B464" s="2">
        <v>32</v>
      </c>
      <c r="C464" s="2">
        <v>25</v>
      </c>
      <c r="D464" s="2">
        <v>5</v>
      </c>
      <c r="E464" s="2">
        <v>473950</v>
      </c>
      <c r="F464" s="3">
        <v>45054</v>
      </c>
    </row>
    <row r="465" spans="1:6" x14ac:dyDescent="0.35">
      <c r="A465" s="2">
        <v>464</v>
      </c>
      <c r="B465" s="2">
        <v>275</v>
      </c>
      <c r="C465" s="2">
        <v>44</v>
      </c>
      <c r="D465" s="2">
        <v>4</v>
      </c>
      <c r="E465" s="2">
        <v>552392</v>
      </c>
      <c r="F465" s="3">
        <v>45369</v>
      </c>
    </row>
    <row r="466" spans="1:6" x14ac:dyDescent="0.35">
      <c r="A466" s="2">
        <v>465</v>
      </c>
      <c r="B466" s="2">
        <v>452</v>
      </c>
      <c r="C466" s="2">
        <v>16</v>
      </c>
      <c r="D466" s="2">
        <v>4</v>
      </c>
      <c r="E466" s="2">
        <v>179808</v>
      </c>
      <c r="F466" s="3">
        <v>44809</v>
      </c>
    </row>
    <row r="467" spans="1:6" x14ac:dyDescent="0.35">
      <c r="A467" s="2">
        <v>466</v>
      </c>
      <c r="B467" s="2">
        <v>41</v>
      </c>
      <c r="C467" s="2">
        <v>26</v>
      </c>
      <c r="D467" s="2">
        <v>1</v>
      </c>
      <c r="E467" s="2">
        <v>138724</v>
      </c>
      <c r="F467" s="3">
        <v>45225</v>
      </c>
    </row>
    <row r="468" spans="1:6" x14ac:dyDescent="0.35">
      <c r="A468" s="2">
        <v>467</v>
      </c>
      <c r="B468" s="2">
        <v>293</v>
      </c>
      <c r="C468" s="2">
        <v>34</v>
      </c>
      <c r="D468" s="2">
        <v>5</v>
      </c>
      <c r="E468" s="2">
        <v>433075</v>
      </c>
      <c r="F468" s="3">
        <v>45467</v>
      </c>
    </row>
    <row r="469" spans="1:6" x14ac:dyDescent="0.35">
      <c r="A469" s="2">
        <v>468</v>
      </c>
      <c r="B469" s="2">
        <v>76</v>
      </c>
      <c r="C469" s="2">
        <v>8</v>
      </c>
      <c r="D469" s="2">
        <v>4</v>
      </c>
      <c r="E469" s="2">
        <v>280096</v>
      </c>
      <c r="F469" s="3">
        <v>44551</v>
      </c>
    </row>
    <row r="470" spans="1:6" x14ac:dyDescent="0.35">
      <c r="A470" s="2">
        <v>469</v>
      </c>
      <c r="B470" s="2">
        <v>86</v>
      </c>
      <c r="C470" s="2">
        <v>14</v>
      </c>
      <c r="D470" s="2">
        <v>2</v>
      </c>
      <c r="E470" s="2">
        <v>324884</v>
      </c>
      <c r="F470" s="3">
        <v>44455</v>
      </c>
    </row>
    <row r="471" spans="1:6" x14ac:dyDescent="0.35">
      <c r="A471" s="2">
        <v>470</v>
      </c>
      <c r="B471" s="2">
        <v>22</v>
      </c>
      <c r="C471" s="2">
        <v>28</v>
      </c>
      <c r="D471" s="2">
        <v>1</v>
      </c>
      <c r="E471" s="2">
        <v>91117</v>
      </c>
      <c r="F471" s="3">
        <v>45088</v>
      </c>
    </row>
    <row r="472" spans="1:6" x14ac:dyDescent="0.35">
      <c r="A472" s="2">
        <v>471</v>
      </c>
      <c r="B472" s="2">
        <v>104</v>
      </c>
      <c r="C472" s="2">
        <v>41</v>
      </c>
      <c r="D472" s="2">
        <v>2</v>
      </c>
      <c r="E472" s="2">
        <v>75132</v>
      </c>
      <c r="F472" s="3">
        <v>45415</v>
      </c>
    </row>
    <row r="473" spans="1:6" x14ac:dyDescent="0.35">
      <c r="A473" s="2">
        <v>472</v>
      </c>
      <c r="B473" s="2">
        <v>133</v>
      </c>
      <c r="C473" s="2">
        <v>21</v>
      </c>
      <c r="D473" s="2">
        <v>1</v>
      </c>
      <c r="E473" s="2">
        <v>114563</v>
      </c>
      <c r="F473" s="3">
        <v>44375</v>
      </c>
    </row>
    <row r="474" spans="1:6" x14ac:dyDescent="0.35">
      <c r="A474" s="2">
        <v>473</v>
      </c>
      <c r="B474" s="2">
        <v>199</v>
      </c>
      <c r="C474" s="2">
        <v>36</v>
      </c>
      <c r="D474" s="2">
        <v>4</v>
      </c>
      <c r="E474" s="2">
        <v>641340</v>
      </c>
      <c r="F474" s="3">
        <v>45327</v>
      </c>
    </row>
    <row r="475" spans="1:6" x14ac:dyDescent="0.35">
      <c r="A475" s="2">
        <v>474</v>
      </c>
      <c r="B475" s="2">
        <v>167</v>
      </c>
      <c r="C475" s="2">
        <v>18</v>
      </c>
      <c r="D475" s="2">
        <v>5</v>
      </c>
      <c r="E475" s="2">
        <v>391160</v>
      </c>
      <c r="F475" s="3">
        <v>45135</v>
      </c>
    </row>
    <row r="476" spans="1:6" x14ac:dyDescent="0.35">
      <c r="A476" s="2">
        <v>475</v>
      </c>
      <c r="B476" s="2">
        <v>470</v>
      </c>
      <c r="C476" s="2">
        <v>1</v>
      </c>
      <c r="D476" s="2">
        <v>5</v>
      </c>
      <c r="E476" s="2">
        <v>160220</v>
      </c>
      <c r="F476" s="3">
        <v>45400</v>
      </c>
    </row>
    <row r="477" spans="1:6" x14ac:dyDescent="0.35">
      <c r="A477" s="2">
        <v>476</v>
      </c>
      <c r="B477" s="2">
        <v>268</v>
      </c>
      <c r="C477" s="2">
        <v>27</v>
      </c>
      <c r="D477" s="2">
        <v>1</v>
      </c>
      <c r="E477" s="2">
        <v>79265</v>
      </c>
      <c r="F477" s="3">
        <v>45045</v>
      </c>
    </row>
    <row r="478" spans="1:6" x14ac:dyDescent="0.35">
      <c r="A478" s="2">
        <v>477</v>
      </c>
      <c r="B478" s="2">
        <v>77</v>
      </c>
      <c r="C478" s="2">
        <v>10</v>
      </c>
      <c r="D478" s="2">
        <v>5</v>
      </c>
      <c r="E478" s="2">
        <v>124575</v>
      </c>
      <c r="F478" s="3">
        <v>45401</v>
      </c>
    </row>
    <row r="479" spans="1:6" x14ac:dyDescent="0.35">
      <c r="A479" s="2">
        <v>478</v>
      </c>
      <c r="B479" s="2">
        <v>299</v>
      </c>
      <c r="C479" s="2">
        <v>7</v>
      </c>
      <c r="D479" s="2">
        <v>1</v>
      </c>
      <c r="E479" s="2">
        <v>110006</v>
      </c>
      <c r="F479" s="3">
        <v>45349</v>
      </c>
    </row>
    <row r="480" spans="1:6" x14ac:dyDescent="0.35">
      <c r="A480" s="2">
        <v>479</v>
      </c>
      <c r="B480" s="2">
        <v>400</v>
      </c>
      <c r="C480" s="2">
        <v>7</v>
      </c>
      <c r="D480" s="2">
        <v>3</v>
      </c>
      <c r="E480" s="2">
        <v>330018</v>
      </c>
      <c r="F480" s="3">
        <v>45293</v>
      </c>
    </row>
    <row r="481" spans="1:6" x14ac:dyDescent="0.35">
      <c r="A481" s="2">
        <v>480</v>
      </c>
      <c r="B481" s="2">
        <v>451</v>
      </c>
      <c r="C481" s="2">
        <v>23</v>
      </c>
      <c r="D481" s="2">
        <v>4</v>
      </c>
      <c r="E481" s="2">
        <v>625892</v>
      </c>
      <c r="F481" s="3">
        <v>44737</v>
      </c>
    </row>
    <row r="482" spans="1:6" x14ac:dyDescent="0.35">
      <c r="A482" s="2">
        <v>481</v>
      </c>
      <c r="B482" s="2">
        <v>197</v>
      </c>
      <c r="C482" s="2">
        <v>42</v>
      </c>
      <c r="D482" s="2">
        <v>4</v>
      </c>
      <c r="E482" s="2">
        <v>571840</v>
      </c>
      <c r="F482" s="3">
        <v>45368</v>
      </c>
    </row>
    <row r="483" spans="1:6" x14ac:dyDescent="0.35">
      <c r="A483" s="2">
        <v>482</v>
      </c>
      <c r="B483" s="2">
        <v>312</v>
      </c>
      <c r="C483" s="2">
        <v>31</v>
      </c>
      <c r="D483" s="2">
        <v>1</v>
      </c>
      <c r="E483" s="2">
        <v>82453</v>
      </c>
      <c r="F483" s="3">
        <v>44549</v>
      </c>
    </row>
    <row r="484" spans="1:6" x14ac:dyDescent="0.35">
      <c r="A484" s="2">
        <v>483</v>
      </c>
      <c r="B484" s="2">
        <v>142</v>
      </c>
      <c r="C484" s="2">
        <v>26</v>
      </c>
      <c r="D484" s="2">
        <v>2</v>
      </c>
      <c r="E484" s="2">
        <v>277448</v>
      </c>
      <c r="F484" s="3">
        <v>45463</v>
      </c>
    </row>
    <row r="485" spans="1:6" x14ac:dyDescent="0.35">
      <c r="A485" s="2">
        <v>484</v>
      </c>
      <c r="B485" s="2">
        <v>312</v>
      </c>
      <c r="C485" s="2">
        <v>44</v>
      </c>
      <c r="D485" s="2">
        <v>4</v>
      </c>
      <c r="E485" s="2">
        <v>552392</v>
      </c>
      <c r="F485" s="3">
        <v>44276</v>
      </c>
    </row>
    <row r="486" spans="1:6" x14ac:dyDescent="0.35">
      <c r="A486" s="2">
        <v>485</v>
      </c>
      <c r="B486" s="2">
        <v>203</v>
      </c>
      <c r="C486" s="2">
        <v>22</v>
      </c>
      <c r="D486" s="2">
        <v>2</v>
      </c>
      <c r="E486" s="2">
        <v>131920</v>
      </c>
      <c r="F486" s="3">
        <v>44297</v>
      </c>
    </row>
    <row r="487" spans="1:6" x14ac:dyDescent="0.35">
      <c r="A487" s="2">
        <v>486</v>
      </c>
      <c r="B487" s="2">
        <v>382</v>
      </c>
      <c r="C487" s="2">
        <v>31</v>
      </c>
      <c r="D487" s="2">
        <v>3</v>
      </c>
      <c r="E487" s="2">
        <v>247359</v>
      </c>
      <c r="F487" s="3">
        <v>44959</v>
      </c>
    </row>
    <row r="488" spans="1:6" x14ac:dyDescent="0.35">
      <c r="A488" s="2">
        <v>487</v>
      </c>
      <c r="B488" s="2">
        <v>11</v>
      </c>
      <c r="C488" s="2">
        <v>22</v>
      </c>
      <c r="D488" s="2">
        <v>3</v>
      </c>
      <c r="E488" s="2">
        <v>197880</v>
      </c>
      <c r="F488" s="3">
        <v>44833</v>
      </c>
    </row>
    <row r="489" spans="1:6" x14ac:dyDescent="0.35">
      <c r="A489" s="2">
        <v>488</v>
      </c>
      <c r="B489" s="2">
        <v>144</v>
      </c>
      <c r="C489" s="2">
        <v>32</v>
      </c>
      <c r="D489" s="2">
        <v>1</v>
      </c>
      <c r="E489" s="2">
        <v>144077</v>
      </c>
      <c r="F489" s="3">
        <v>44663</v>
      </c>
    </row>
    <row r="490" spans="1:6" x14ac:dyDescent="0.35">
      <c r="A490" s="2">
        <v>489</v>
      </c>
      <c r="B490" s="2">
        <v>69</v>
      </c>
      <c r="C490" s="2">
        <v>20</v>
      </c>
      <c r="D490" s="2">
        <v>4</v>
      </c>
      <c r="E490" s="2">
        <v>592480</v>
      </c>
      <c r="F490" s="3">
        <v>44854</v>
      </c>
    </row>
    <row r="491" spans="1:6" x14ac:dyDescent="0.35">
      <c r="A491" s="2">
        <v>490</v>
      </c>
      <c r="B491" s="2">
        <v>138</v>
      </c>
      <c r="C491" s="2">
        <v>47</v>
      </c>
      <c r="D491" s="2">
        <v>4</v>
      </c>
      <c r="E491" s="2">
        <v>324804</v>
      </c>
      <c r="F491" s="3">
        <v>45435</v>
      </c>
    </row>
    <row r="492" spans="1:6" x14ac:dyDescent="0.35">
      <c r="A492" s="2">
        <v>491</v>
      </c>
      <c r="B492" s="2">
        <v>331</v>
      </c>
      <c r="C492" s="2">
        <v>6</v>
      </c>
      <c r="D492" s="2">
        <v>2</v>
      </c>
      <c r="E492" s="2">
        <v>327070</v>
      </c>
      <c r="F492" s="3">
        <v>45101</v>
      </c>
    </row>
    <row r="493" spans="1:6" x14ac:dyDescent="0.35">
      <c r="A493" s="2">
        <v>492</v>
      </c>
      <c r="B493" s="2">
        <v>109</v>
      </c>
      <c r="C493" s="2">
        <v>27</v>
      </c>
      <c r="D493" s="2">
        <v>4</v>
      </c>
      <c r="E493" s="2">
        <v>317060</v>
      </c>
      <c r="F493" s="3">
        <v>45254</v>
      </c>
    </row>
    <row r="494" spans="1:6" x14ac:dyDescent="0.35">
      <c r="A494" s="2">
        <v>493</v>
      </c>
      <c r="B494" s="2">
        <v>445</v>
      </c>
      <c r="C494" s="2">
        <v>24</v>
      </c>
      <c r="D494" s="2">
        <v>1</v>
      </c>
      <c r="E494" s="2">
        <v>160311</v>
      </c>
      <c r="F494" s="3">
        <v>45252</v>
      </c>
    </row>
    <row r="495" spans="1:6" x14ac:dyDescent="0.35">
      <c r="A495" s="2">
        <v>494</v>
      </c>
      <c r="B495" s="2">
        <v>406</v>
      </c>
      <c r="C495" s="2">
        <v>11</v>
      </c>
      <c r="D495" s="2">
        <v>1</v>
      </c>
      <c r="E495" s="2">
        <v>101454</v>
      </c>
      <c r="F495" s="3">
        <v>44834</v>
      </c>
    </row>
    <row r="496" spans="1:6" x14ac:dyDescent="0.35">
      <c r="A496" s="2">
        <v>495</v>
      </c>
      <c r="B496" s="2">
        <v>364</v>
      </c>
      <c r="C496" s="2">
        <v>33</v>
      </c>
      <c r="D496" s="2">
        <v>4</v>
      </c>
      <c r="E496" s="2">
        <v>570824</v>
      </c>
      <c r="F496" s="3">
        <v>44474</v>
      </c>
    </row>
    <row r="497" spans="1:6" x14ac:dyDescent="0.35">
      <c r="A497" s="2">
        <v>496</v>
      </c>
      <c r="B497" s="2">
        <v>400</v>
      </c>
      <c r="C497" s="2">
        <v>34</v>
      </c>
      <c r="D497" s="2">
        <v>5</v>
      </c>
      <c r="E497" s="2">
        <v>433075</v>
      </c>
      <c r="F497" s="3">
        <v>44256</v>
      </c>
    </row>
    <row r="498" spans="1:6" x14ac:dyDescent="0.35">
      <c r="A498" s="2">
        <v>497</v>
      </c>
      <c r="B498" s="2">
        <v>89</v>
      </c>
      <c r="C498" s="2">
        <v>13</v>
      </c>
      <c r="D498" s="2">
        <v>2</v>
      </c>
      <c r="E498" s="2">
        <v>144790</v>
      </c>
      <c r="F498" s="3">
        <v>44315</v>
      </c>
    </row>
    <row r="499" spans="1:6" x14ac:dyDescent="0.35">
      <c r="A499" s="2">
        <v>498</v>
      </c>
      <c r="B499" s="2">
        <v>128</v>
      </c>
      <c r="C499" s="2">
        <v>3</v>
      </c>
      <c r="D499" s="2">
        <v>4</v>
      </c>
      <c r="E499" s="2">
        <v>355148</v>
      </c>
      <c r="F499" s="3">
        <v>44300</v>
      </c>
    </row>
    <row r="500" spans="1:6" x14ac:dyDescent="0.35">
      <c r="A500" s="2">
        <v>499</v>
      </c>
      <c r="B500" s="2">
        <v>471</v>
      </c>
      <c r="C500" s="2">
        <v>24</v>
      </c>
      <c r="D500" s="2">
        <v>2</v>
      </c>
      <c r="E500" s="2">
        <v>320622</v>
      </c>
      <c r="F500" s="3">
        <v>44758</v>
      </c>
    </row>
    <row r="501" spans="1:6" x14ac:dyDescent="0.35">
      <c r="A501" s="2">
        <v>500</v>
      </c>
      <c r="B501" s="2">
        <v>189</v>
      </c>
      <c r="C501" s="2">
        <v>30</v>
      </c>
      <c r="D501" s="2">
        <v>5</v>
      </c>
      <c r="E501" s="2">
        <v>521790</v>
      </c>
      <c r="F501" s="3">
        <v>45009</v>
      </c>
    </row>
    <row r="502" spans="1:6" x14ac:dyDescent="0.35">
      <c r="A502" s="2">
        <v>501</v>
      </c>
      <c r="B502" s="2">
        <v>326</v>
      </c>
      <c r="C502" s="2">
        <v>8</v>
      </c>
      <c r="D502" s="2">
        <v>1</v>
      </c>
      <c r="E502" s="2">
        <v>70024</v>
      </c>
      <c r="F502" s="3">
        <v>44692</v>
      </c>
    </row>
    <row r="503" spans="1:6" x14ac:dyDescent="0.35">
      <c r="A503" s="2">
        <v>502</v>
      </c>
      <c r="B503" s="2">
        <v>191</v>
      </c>
      <c r="C503" s="2">
        <v>32</v>
      </c>
      <c r="D503" s="2">
        <v>5</v>
      </c>
      <c r="E503" s="2">
        <v>720385</v>
      </c>
      <c r="F503" s="3">
        <v>45110</v>
      </c>
    </row>
    <row r="504" spans="1:6" x14ac:dyDescent="0.35">
      <c r="A504" s="2">
        <v>503</v>
      </c>
      <c r="B504" s="2">
        <v>91</v>
      </c>
      <c r="C504" s="2">
        <v>31</v>
      </c>
      <c r="D504" s="2">
        <v>5</v>
      </c>
      <c r="E504" s="2">
        <v>412265</v>
      </c>
      <c r="F504" s="3">
        <v>45326</v>
      </c>
    </row>
    <row r="505" spans="1:6" x14ac:dyDescent="0.35">
      <c r="A505" s="2">
        <v>504</v>
      </c>
      <c r="B505" s="2">
        <v>180</v>
      </c>
      <c r="C505" s="2">
        <v>23</v>
      </c>
      <c r="D505" s="2">
        <v>2</v>
      </c>
      <c r="E505" s="2">
        <v>312946</v>
      </c>
      <c r="F505" s="3">
        <v>44726</v>
      </c>
    </row>
    <row r="506" spans="1:6" x14ac:dyDescent="0.35">
      <c r="A506" s="2">
        <v>505</v>
      </c>
      <c r="B506" s="2">
        <v>384</v>
      </c>
      <c r="C506" s="2">
        <v>45</v>
      </c>
      <c r="D506" s="2">
        <v>1</v>
      </c>
      <c r="E506" s="2">
        <v>85600</v>
      </c>
      <c r="F506" s="3">
        <v>44780</v>
      </c>
    </row>
    <row r="507" spans="1:6" x14ac:dyDescent="0.35">
      <c r="A507" s="2">
        <v>506</v>
      </c>
      <c r="B507" s="2">
        <v>15</v>
      </c>
      <c r="C507" s="2">
        <v>25</v>
      </c>
      <c r="D507" s="2">
        <v>1</v>
      </c>
      <c r="E507" s="2">
        <v>94790</v>
      </c>
      <c r="F507" s="3">
        <v>44530</v>
      </c>
    </row>
    <row r="508" spans="1:6" x14ac:dyDescent="0.35">
      <c r="A508" s="2">
        <v>507</v>
      </c>
      <c r="B508" s="2">
        <v>438</v>
      </c>
      <c r="C508" s="2">
        <v>37</v>
      </c>
      <c r="D508" s="2">
        <v>2</v>
      </c>
      <c r="E508" s="2">
        <v>271480</v>
      </c>
      <c r="F508" s="3">
        <v>44650</v>
      </c>
    </row>
    <row r="509" spans="1:6" x14ac:dyDescent="0.35">
      <c r="A509" s="2">
        <v>508</v>
      </c>
      <c r="B509" s="2">
        <v>332</v>
      </c>
      <c r="C509" s="2">
        <v>15</v>
      </c>
      <c r="D509" s="2">
        <v>2</v>
      </c>
      <c r="E509" s="2">
        <v>315456</v>
      </c>
      <c r="F509" s="3">
        <v>44748</v>
      </c>
    </row>
    <row r="510" spans="1:6" x14ac:dyDescent="0.35">
      <c r="A510" s="2">
        <v>509</v>
      </c>
      <c r="B510" s="2">
        <v>334</v>
      </c>
      <c r="C510" s="2">
        <v>27</v>
      </c>
      <c r="D510" s="2">
        <v>5</v>
      </c>
      <c r="E510" s="2">
        <v>396325</v>
      </c>
      <c r="F510" s="3">
        <v>44238</v>
      </c>
    </row>
    <row r="511" spans="1:6" x14ac:dyDescent="0.35">
      <c r="A511" s="2">
        <v>510</v>
      </c>
      <c r="B511" s="2">
        <v>443</v>
      </c>
      <c r="C511" s="2">
        <v>44</v>
      </c>
      <c r="D511" s="2">
        <v>1</v>
      </c>
      <c r="E511" s="2">
        <v>138098</v>
      </c>
      <c r="F511" s="3">
        <v>45167</v>
      </c>
    </row>
    <row r="512" spans="1:6" x14ac:dyDescent="0.35">
      <c r="A512" s="2">
        <v>511</v>
      </c>
      <c r="B512" s="2">
        <v>467</v>
      </c>
      <c r="C512" s="2">
        <v>9</v>
      </c>
      <c r="D512" s="2">
        <v>2</v>
      </c>
      <c r="E512" s="2">
        <v>81118</v>
      </c>
      <c r="F512" s="3">
        <v>45428</v>
      </c>
    </row>
    <row r="513" spans="1:6" x14ac:dyDescent="0.35">
      <c r="A513" s="2">
        <v>512</v>
      </c>
      <c r="B513" s="2">
        <v>411</v>
      </c>
      <c r="C513" s="2">
        <v>1</v>
      </c>
      <c r="D513" s="2">
        <v>2</v>
      </c>
      <c r="E513" s="2">
        <v>64088</v>
      </c>
      <c r="F513" s="3">
        <v>44713</v>
      </c>
    </row>
    <row r="514" spans="1:6" x14ac:dyDescent="0.35">
      <c r="A514" s="2">
        <v>513</v>
      </c>
      <c r="B514" s="2">
        <v>312</v>
      </c>
      <c r="C514" s="2">
        <v>20</v>
      </c>
      <c r="D514" s="2">
        <v>3</v>
      </c>
      <c r="E514" s="2">
        <v>444360</v>
      </c>
      <c r="F514" s="3">
        <v>45064</v>
      </c>
    </row>
    <row r="515" spans="1:6" x14ac:dyDescent="0.35">
      <c r="A515" s="2">
        <v>514</v>
      </c>
      <c r="B515" s="2">
        <v>459</v>
      </c>
      <c r="C515" s="2">
        <v>25</v>
      </c>
      <c r="D515" s="2">
        <v>3</v>
      </c>
      <c r="E515" s="2">
        <v>284370</v>
      </c>
      <c r="F515" s="3">
        <v>45137</v>
      </c>
    </row>
    <row r="516" spans="1:6" x14ac:dyDescent="0.35">
      <c r="A516" s="2">
        <v>515</v>
      </c>
      <c r="B516" s="2">
        <v>130</v>
      </c>
      <c r="C516" s="2">
        <v>14</v>
      </c>
      <c r="D516" s="2">
        <v>4</v>
      </c>
      <c r="E516" s="2">
        <v>649768</v>
      </c>
      <c r="F516" s="3">
        <v>44815</v>
      </c>
    </row>
    <row r="517" spans="1:6" x14ac:dyDescent="0.35">
      <c r="A517" s="2">
        <v>516</v>
      </c>
      <c r="B517" s="2">
        <v>347</v>
      </c>
      <c r="C517" s="2">
        <v>34</v>
      </c>
      <c r="D517" s="2">
        <v>5</v>
      </c>
      <c r="E517" s="2">
        <v>433075</v>
      </c>
      <c r="F517" s="3">
        <v>45010</v>
      </c>
    </row>
    <row r="518" spans="1:6" x14ac:dyDescent="0.35">
      <c r="A518" s="2">
        <v>517</v>
      </c>
      <c r="B518" s="2">
        <v>300</v>
      </c>
      <c r="C518" s="2">
        <v>7</v>
      </c>
      <c r="D518" s="2">
        <v>1</v>
      </c>
      <c r="E518" s="2">
        <v>110006</v>
      </c>
      <c r="F518" s="3">
        <v>45244</v>
      </c>
    </row>
    <row r="519" spans="1:6" x14ac:dyDescent="0.35">
      <c r="A519" s="2">
        <v>518</v>
      </c>
      <c r="B519" s="2">
        <v>340</v>
      </c>
      <c r="C519" s="2">
        <v>24</v>
      </c>
      <c r="D519" s="2">
        <v>5</v>
      </c>
      <c r="E519" s="2">
        <v>801555</v>
      </c>
      <c r="F519" s="3">
        <v>45522</v>
      </c>
    </row>
    <row r="520" spans="1:6" x14ac:dyDescent="0.35">
      <c r="A520" s="2">
        <v>519</v>
      </c>
      <c r="B520" s="2">
        <v>305</v>
      </c>
      <c r="C520" s="2">
        <v>39</v>
      </c>
      <c r="D520" s="2">
        <v>3</v>
      </c>
      <c r="E520" s="2">
        <v>160242</v>
      </c>
      <c r="F520" s="3">
        <v>44808</v>
      </c>
    </row>
    <row r="521" spans="1:6" x14ac:dyDescent="0.35">
      <c r="A521" s="2">
        <v>520</v>
      </c>
      <c r="B521" s="2">
        <v>351</v>
      </c>
      <c r="C521" s="2">
        <v>7</v>
      </c>
      <c r="D521" s="2">
        <v>4</v>
      </c>
      <c r="E521" s="2">
        <v>440024</v>
      </c>
      <c r="F521" s="3">
        <v>44327</v>
      </c>
    </row>
    <row r="522" spans="1:6" x14ac:dyDescent="0.35">
      <c r="A522" s="2">
        <v>521</v>
      </c>
      <c r="B522" s="2">
        <v>173</v>
      </c>
      <c r="C522" s="2">
        <v>18</v>
      </c>
      <c r="D522" s="2">
        <v>3</v>
      </c>
      <c r="E522" s="2">
        <v>234696</v>
      </c>
      <c r="F522" s="3">
        <v>44764</v>
      </c>
    </row>
    <row r="523" spans="1:6" x14ac:dyDescent="0.35">
      <c r="A523" s="2">
        <v>522</v>
      </c>
      <c r="B523" s="2">
        <v>134</v>
      </c>
      <c r="C523" s="2">
        <v>42</v>
      </c>
      <c r="D523" s="2">
        <v>3</v>
      </c>
      <c r="E523" s="2">
        <v>428880</v>
      </c>
      <c r="F523" s="3">
        <v>44582</v>
      </c>
    </row>
    <row r="524" spans="1:6" x14ac:dyDescent="0.35">
      <c r="A524" s="2">
        <v>523</v>
      </c>
      <c r="B524" s="2">
        <v>77</v>
      </c>
      <c r="C524" s="2">
        <v>34</v>
      </c>
      <c r="D524" s="2">
        <v>2</v>
      </c>
      <c r="E524" s="2">
        <v>173230</v>
      </c>
      <c r="F524" s="3">
        <v>44313</v>
      </c>
    </row>
    <row r="525" spans="1:6" x14ac:dyDescent="0.35">
      <c r="A525" s="2">
        <v>524</v>
      </c>
      <c r="B525" s="2">
        <v>413</v>
      </c>
      <c r="C525" s="2">
        <v>39</v>
      </c>
      <c r="D525" s="2">
        <v>4</v>
      </c>
      <c r="E525" s="2">
        <v>213656</v>
      </c>
      <c r="F525" s="3">
        <v>45549</v>
      </c>
    </row>
    <row r="526" spans="1:6" x14ac:dyDescent="0.35">
      <c r="A526" s="2">
        <v>525</v>
      </c>
      <c r="B526" s="2">
        <v>164</v>
      </c>
      <c r="C526" s="2">
        <v>44</v>
      </c>
      <c r="D526" s="2">
        <v>2</v>
      </c>
      <c r="E526" s="2">
        <v>276196</v>
      </c>
      <c r="F526" s="3">
        <v>44249</v>
      </c>
    </row>
    <row r="527" spans="1:6" x14ac:dyDescent="0.35">
      <c r="A527" s="2">
        <v>526</v>
      </c>
      <c r="B527" s="2">
        <v>336</v>
      </c>
      <c r="C527" s="2">
        <v>32</v>
      </c>
      <c r="D527" s="2">
        <v>3</v>
      </c>
      <c r="E527" s="2">
        <v>432231</v>
      </c>
      <c r="F527" s="3">
        <v>44728</v>
      </c>
    </row>
    <row r="528" spans="1:6" x14ac:dyDescent="0.35">
      <c r="A528" s="2">
        <v>527</v>
      </c>
      <c r="B528" s="2">
        <v>465</v>
      </c>
      <c r="C528" s="2">
        <v>27</v>
      </c>
      <c r="D528" s="2">
        <v>4</v>
      </c>
      <c r="E528" s="2">
        <v>317060</v>
      </c>
      <c r="F528" s="3">
        <v>44992</v>
      </c>
    </row>
    <row r="529" spans="1:6" x14ac:dyDescent="0.35">
      <c r="A529" s="2">
        <v>528</v>
      </c>
      <c r="B529" s="2">
        <v>378</v>
      </c>
      <c r="C529" s="2">
        <v>3</v>
      </c>
      <c r="D529" s="2">
        <v>5</v>
      </c>
      <c r="E529" s="2">
        <v>443935</v>
      </c>
      <c r="F529" s="3">
        <v>45368</v>
      </c>
    </row>
    <row r="530" spans="1:6" x14ac:dyDescent="0.35">
      <c r="A530" s="2">
        <v>529</v>
      </c>
      <c r="B530" s="2">
        <v>418</v>
      </c>
      <c r="C530" s="2">
        <v>13</v>
      </c>
      <c r="D530" s="2">
        <v>3</v>
      </c>
      <c r="E530" s="2">
        <v>217185</v>
      </c>
      <c r="F530" s="3">
        <v>44652</v>
      </c>
    </row>
    <row r="531" spans="1:6" x14ac:dyDescent="0.35">
      <c r="A531" s="2">
        <v>530</v>
      </c>
      <c r="B531" s="2">
        <v>352</v>
      </c>
      <c r="C531" s="2">
        <v>35</v>
      </c>
      <c r="D531" s="2">
        <v>4</v>
      </c>
      <c r="E531" s="2">
        <v>224956</v>
      </c>
      <c r="F531" s="3">
        <v>44931</v>
      </c>
    </row>
    <row r="532" spans="1:6" x14ac:dyDescent="0.35">
      <c r="A532" s="2">
        <v>531</v>
      </c>
      <c r="B532" s="2">
        <v>260</v>
      </c>
      <c r="C532" s="2">
        <v>20</v>
      </c>
      <c r="D532" s="2">
        <v>2</v>
      </c>
      <c r="E532" s="2">
        <v>296240</v>
      </c>
      <c r="F532" s="3">
        <v>45543</v>
      </c>
    </row>
    <row r="533" spans="1:6" x14ac:dyDescent="0.35">
      <c r="A533" s="2">
        <v>532</v>
      </c>
      <c r="B533" s="2">
        <v>449</v>
      </c>
      <c r="C533" s="2">
        <v>36</v>
      </c>
      <c r="D533" s="2">
        <v>2</v>
      </c>
      <c r="E533" s="2">
        <v>320670</v>
      </c>
      <c r="F533" s="3">
        <v>44798</v>
      </c>
    </row>
    <row r="534" spans="1:6" x14ac:dyDescent="0.35">
      <c r="A534" s="2">
        <v>533</v>
      </c>
      <c r="B534" s="2">
        <v>50</v>
      </c>
      <c r="C534" s="2">
        <v>31</v>
      </c>
      <c r="D534" s="2">
        <v>2</v>
      </c>
      <c r="E534" s="2">
        <v>164906</v>
      </c>
      <c r="F534" s="3">
        <v>44726</v>
      </c>
    </row>
    <row r="535" spans="1:6" x14ac:dyDescent="0.35">
      <c r="A535" s="2">
        <v>534</v>
      </c>
      <c r="B535" s="2">
        <v>372</v>
      </c>
      <c r="C535" s="2">
        <v>36</v>
      </c>
      <c r="D535" s="2">
        <v>2</v>
      </c>
      <c r="E535" s="2">
        <v>320670</v>
      </c>
      <c r="F535" s="3">
        <v>44884</v>
      </c>
    </row>
    <row r="536" spans="1:6" x14ac:dyDescent="0.35">
      <c r="A536" s="2">
        <v>535</v>
      </c>
      <c r="B536" s="2">
        <v>336</v>
      </c>
      <c r="C536" s="2">
        <v>6</v>
      </c>
      <c r="D536" s="2">
        <v>2</v>
      </c>
      <c r="E536" s="2">
        <v>327070</v>
      </c>
      <c r="F536" s="3">
        <v>44924</v>
      </c>
    </row>
    <row r="537" spans="1:6" x14ac:dyDescent="0.35">
      <c r="A537" s="2">
        <v>536</v>
      </c>
      <c r="B537" s="2">
        <v>115</v>
      </c>
      <c r="C537" s="2">
        <v>48</v>
      </c>
      <c r="D537" s="2">
        <v>3</v>
      </c>
      <c r="E537" s="2">
        <v>162921</v>
      </c>
      <c r="F537" s="3">
        <v>45058</v>
      </c>
    </row>
    <row r="538" spans="1:6" x14ac:dyDescent="0.35">
      <c r="A538" s="2">
        <v>537</v>
      </c>
      <c r="B538" s="2">
        <v>404</v>
      </c>
      <c r="C538" s="2">
        <v>22</v>
      </c>
      <c r="D538" s="2">
        <v>3</v>
      </c>
      <c r="E538" s="2">
        <v>197880</v>
      </c>
      <c r="F538" s="3">
        <v>44730</v>
      </c>
    </row>
    <row r="539" spans="1:6" x14ac:dyDescent="0.35">
      <c r="A539" s="2">
        <v>538</v>
      </c>
      <c r="B539" s="2">
        <v>300</v>
      </c>
      <c r="C539" s="2">
        <v>19</v>
      </c>
      <c r="D539" s="2">
        <v>4</v>
      </c>
      <c r="E539" s="2">
        <v>449632</v>
      </c>
      <c r="F539" s="3">
        <v>44438</v>
      </c>
    </row>
    <row r="540" spans="1:6" x14ac:dyDescent="0.35">
      <c r="A540" s="2">
        <v>539</v>
      </c>
      <c r="B540" s="2">
        <v>241</v>
      </c>
      <c r="C540" s="2">
        <v>4</v>
      </c>
      <c r="D540" s="2">
        <v>5</v>
      </c>
      <c r="E540" s="2">
        <v>190410</v>
      </c>
      <c r="F540" s="3">
        <v>45385</v>
      </c>
    </row>
    <row r="541" spans="1:6" x14ac:dyDescent="0.35">
      <c r="A541" s="2">
        <v>540</v>
      </c>
      <c r="B541" s="2">
        <v>318</v>
      </c>
      <c r="C541" s="2">
        <v>5</v>
      </c>
      <c r="D541" s="2">
        <v>4</v>
      </c>
      <c r="E541" s="2">
        <v>548132</v>
      </c>
      <c r="F541" s="3">
        <v>44595</v>
      </c>
    </row>
    <row r="542" spans="1:6" x14ac:dyDescent="0.35">
      <c r="A542" s="2">
        <v>541</v>
      </c>
      <c r="B542" s="2">
        <v>257</v>
      </c>
      <c r="C542" s="2">
        <v>8</v>
      </c>
      <c r="D542" s="2">
        <v>4</v>
      </c>
      <c r="E542" s="2">
        <v>280096</v>
      </c>
      <c r="F542" s="3">
        <v>45282</v>
      </c>
    </row>
    <row r="543" spans="1:6" x14ac:dyDescent="0.35">
      <c r="A543" s="2">
        <v>542</v>
      </c>
      <c r="B543" s="2">
        <v>153</v>
      </c>
      <c r="C543" s="2">
        <v>27</v>
      </c>
      <c r="D543" s="2">
        <v>1</v>
      </c>
      <c r="E543" s="2">
        <v>79265</v>
      </c>
      <c r="F543" s="3">
        <v>44505</v>
      </c>
    </row>
    <row r="544" spans="1:6" x14ac:dyDescent="0.35">
      <c r="A544" s="2">
        <v>543</v>
      </c>
      <c r="B544" s="2">
        <v>71</v>
      </c>
      <c r="C544" s="2">
        <v>13</v>
      </c>
      <c r="D544" s="2">
        <v>3</v>
      </c>
      <c r="E544" s="2">
        <v>217185</v>
      </c>
      <c r="F544" s="3">
        <v>45035</v>
      </c>
    </row>
    <row r="545" spans="1:6" x14ac:dyDescent="0.35">
      <c r="A545" s="2">
        <v>544</v>
      </c>
      <c r="B545" s="2">
        <v>292</v>
      </c>
      <c r="C545" s="2">
        <v>30</v>
      </c>
      <c r="D545" s="2">
        <v>2</v>
      </c>
      <c r="E545" s="2">
        <v>208716</v>
      </c>
      <c r="F545" s="3">
        <v>44844</v>
      </c>
    </row>
    <row r="546" spans="1:6" x14ac:dyDescent="0.35">
      <c r="A546" s="2">
        <v>545</v>
      </c>
      <c r="B546" s="2">
        <v>442</v>
      </c>
      <c r="C546" s="2">
        <v>46</v>
      </c>
      <c r="D546" s="2">
        <v>2</v>
      </c>
      <c r="E546" s="2">
        <v>311136</v>
      </c>
      <c r="F546" s="3">
        <v>44362</v>
      </c>
    </row>
    <row r="547" spans="1:6" x14ac:dyDescent="0.35">
      <c r="A547" s="2">
        <v>546</v>
      </c>
      <c r="B547" s="2">
        <v>250</v>
      </c>
      <c r="C547" s="2">
        <v>22</v>
      </c>
      <c r="D547" s="2">
        <v>2</v>
      </c>
      <c r="E547" s="2">
        <v>131920</v>
      </c>
      <c r="F547" s="3">
        <v>44838</v>
      </c>
    </row>
    <row r="548" spans="1:6" x14ac:dyDescent="0.35">
      <c r="A548" s="2">
        <v>547</v>
      </c>
      <c r="B548" s="2">
        <v>325</v>
      </c>
      <c r="C548" s="2">
        <v>4</v>
      </c>
      <c r="D548" s="2">
        <v>1</v>
      </c>
      <c r="E548" s="2">
        <v>38082</v>
      </c>
      <c r="F548" s="3">
        <v>45122</v>
      </c>
    </row>
    <row r="549" spans="1:6" x14ac:dyDescent="0.35">
      <c r="A549" s="2">
        <v>548</v>
      </c>
      <c r="B549" s="2">
        <v>141</v>
      </c>
      <c r="C549" s="2">
        <v>14</v>
      </c>
      <c r="D549" s="2">
        <v>2</v>
      </c>
      <c r="E549" s="2">
        <v>324884</v>
      </c>
      <c r="F549" s="3">
        <v>45377</v>
      </c>
    </row>
    <row r="550" spans="1:6" x14ac:dyDescent="0.35">
      <c r="A550" s="2">
        <v>549</v>
      </c>
      <c r="B550" s="2">
        <v>392</v>
      </c>
      <c r="C550" s="2">
        <v>11</v>
      </c>
      <c r="D550" s="2">
        <v>4</v>
      </c>
      <c r="E550" s="2">
        <v>405816</v>
      </c>
      <c r="F550" s="3">
        <v>44377</v>
      </c>
    </row>
    <row r="551" spans="1:6" x14ac:dyDescent="0.35">
      <c r="A551" s="2">
        <v>550</v>
      </c>
      <c r="B551" s="2">
        <v>67</v>
      </c>
      <c r="C551" s="2">
        <v>40</v>
      </c>
      <c r="D551" s="2">
        <v>4</v>
      </c>
      <c r="E551" s="2">
        <v>103808</v>
      </c>
      <c r="F551" s="3">
        <v>45494</v>
      </c>
    </row>
    <row r="552" spans="1:6" x14ac:dyDescent="0.35">
      <c r="A552" s="2">
        <v>551</v>
      </c>
      <c r="B552" s="2">
        <v>220</v>
      </c>
      <c r="C552" s="2">
        <v>26</v>
      </c>
      <c r="D552" s="2">
        <v>4</v>
      </c>
      <c r="E552" s="2">
        <v>554896</v>
      </c>
      <c r="F552" s="3">
        <v>45174</v>
      </c>
    </row>
    <row r="553" spans="1:6" x14ac:dyDescent="0.35">
      <c r="A553" s="2">
        <v>552</v>
      </c>
      <c r="B553" s="2">
        <v>197</v>
      </c>
      <c r="C553" s="2">
        <v>1</v>
      </c>
      <c r="D553" s="2">
        <v>1</v>
      </c>
      <c r="E553" s="2">
        <v>32044</v>
      </c>
      <c r="F553" s="3">
        <v>45290</v>
      </c>
    </row>
    <row r="554" spans="1:6" x14ac:dyDescent="0.35">
      <c r="A554" s="2">
        <v>553</v>
      </c>
      <c r="B554" s="2">
        <v>103</v>
      </c>
      <c r="C554" s="2">
        <v>47</v>
      </c>
      <c r="D554" s="2">
        <v>3</v>
      </c>
      <c r="E554" s="2">
        <v>243603</v>
      </c>
      <c r="F554" s="3">
        <v>44225</v>
      </c>
    </row>
    <row r="555" spans="1:6" x14ac:dyDescent="0.35">
      <c r="A555" s="2">
        <v>554</v>
      </c>
      <c r="B555" s="2">
        <v>457</v>
      </c>
      <c r="C555" s="2">
        <v>21</v>
      </c>
      <c r="D555" s="2">
        <v>5</v>
      </c>
      <c r="E555" s="2">
        <v>572815</v>
      </c>
      <c r="F555" s="3">
        <v>44587</v>
      </c>
    </row>
    <row r="556" spans="1:6" x14ac:dyDescent="0.35">
      <c r="A556" s="2">
        <v>555</v>
      </c>
      <c r="B556" s="2">
        <v>10</v>
      </c>
      <c r="C556" s="2">
        <v>44</v>
      </c>
      <c r="D556" s="2">
        <v>1</v>
      </c>
      <c r="E556" s="2">
        <v>138098</v>
      </c>
      <c r="F556" s="3">
        <v>45480</v>
      </c>
    </row>
    <row r="557" spans="1:6" x14ac:dyDescent="0.35">
      <c r="A557" s="2">
        <v>556</v>
      </c>
      <c r="B557" s="2">
        <v>376</v>
      </c>
      <c r="C557" s="2">
        <v>16</v>
      </c>
      <c r="D557" s="2">
        <v>2</v>
      </c>
      <c r="E557" s="2">
        <v>89904</v>
      </c>
      <c r="F557" s="3">
        <v>44902</v>
      </c>
    </row>
    <row r="558" spans="1:6" x14ac:dyDescent="0.35">
      <c r="A558" s="2">
        <v>557</v>
      </c>
      <c r="B558" s="2">
        <v>160</v>
      </c>
      <c r="C558" s="2">
        <v>9</v>
      </c>
      <c r="D558" s="2">
        <v>1</v>
      </c>
      <c r="E558" s="2">
        <v>40559</v>
      </c>
      <c r="F558" s="3">
        <v>44982</v>
      </c>
    </row>
    <row r="559" spans="1:6" x14ac:dyDescent="0.35">
      <c r="A559" s="2">
        <v>558</v>
      </c>
      <c r="B559" s="2">
        <v>258</v>
      </c>
      <c r="C559" s="2">
        <v>38</v>
      </c>
      <c r="D559" s="2">
        <v>3</v>
      </c>
      <c r="E559" s="2">
        <v>363915</v>
      </c>
      <c r="F559" s="3">
        <v>44539</v>
      </c>
    </row>
    <row r="560" spans="1:6" x14ac:dyDescent="0.35">
      <c r="A560" s="2">
        <v>559</v>
      </c>
      <c r="B560" s="2">
        <v>34</v>
      </c>
      <c r="C560" s="2">
        <v>3</v>
      </c>
      <c r="D560" s="2">
        <v>3</v>
      </c>
      <c r="E560" s="2">
        <v>266361</v>
      </c>
      <c r="F560" s="3">
        <v>44792</v>
      </c>
    </row>
    <row r="561" spans="1:6" x14ac:dyDescent="0.35">
      <c r="A561" s="2">
        <v>560</v>
      </c>
      <c r="B561" s="2">
        <v>234</v>
      </c>
      <c r="C561" s="2">
        <v>47</v>
      </c>
      <c r="D561" s="2">
        <v>5</v>
      </c>
      <c r="E561" s="2">
        <v>406005</v>
      </c>
      <c r="F561" s="3">
        <v>45418</v>
      </c>
    </row>
    <row r="562" spans="1:6" x14ac:dyDescent="0.35">
      <c r="A562" s="2">
        <v>561</v>
      </c>
      <c r="B562" s="2">
        <v>269</v>
      </c>
      <c r="C562" s="2">
        <v>22</v>
      </c>
      <c r="D562" s="2">
        <v>4</v>
      </c>
      <c r="E562" s="2">
        <v>263840</v>
      </c>
      <c r="F562" s="3">
        <v>44471</v>
      </c>
    </row>
    <row r="563" spans="1:6" x14ac:dyDescent="0.35">
      <c r="A563" s="2">
        <v>562</v>
      </c>
      <c r="B563" s="2">
        <v>176</v>
      </c>
      <c r="C563" s="2">
        <v>32</v>
      </c>
      <c r="D563" s="2">
        <v>3</v>
      </c>
      <c r="E563" s="2">
        <v>432231</v>
      </c>
      <c r="F563" s="3">
        <v>44582</v>
      </c>
    </row>
    <row r="564" spans="1:6" x14ac:dyDescent="0.35">
      <c r="A564" s="2">
        <v>563</v>
      </c>
      <c r="B564" s="2">
        <v>85</v>
      </c>
      <c r="C564" s="2">
        <v>26</v>
      </c>
      <c r="D564" s="2">
        <v>1</v>
      </c>
      <c r="E564" s="2">
        <v>138724</v>
      </c>
      <c r="F564" s="3">
        <v>44664</v>
      </c>
    </row>
    <row r="565" spans="1:6" x14ac:dyDescent="0.35">
      <c r="A565" s="2">
        <v>564</v>
      </c>
      <c r="B565" s="2">
        <v>115</v>
      </c>
      <c r="C565" s="2">
        <v>47</v>
      </c>
      <c r="D565" s="2">
        <v>2</v>
      </c>
      <c r="E565" s="2">
        <v>162402</v>
      </c>
      <c r="F565" s="3">
        <v>44629</v>
      </c>
    </row>
    <row r="566" spans="1:6" x14ac:dyDescent="0.35">
      <c r="A566" s="2">
        <v>565</v>
      </c>
      <c r="B566" s="2">
        <v>376</v>
      </c>
      <c r="C566" s="2">
        <v>2</v>
      </c>
      <c r="D566" s="2">
        <v>5</v>
      </c>
      <c r="E566" s="2">
        <v>693050</v>
      </c>
      <c r="F566" s="3">
        <v>45230</v>
      </c>
    </row>
    <row r="567" spans="1:6" x14ac:dyDescent="0.35">
      <c r="A567" s="2">
        <v>566</v>
      </c>
      <c r="B567" s="2">
        <v>87</v>
      </c>
      <c r="C567" s="2">
        <v>8</v>
      </c>
      <c r="D567" s="2">
        <v>3</v>
      </c>
      <c r="E567" s="2">
        <v>210072</v>
      </c>
      <c r="F567" s="3">
        <v>45529</v>
      </c>
    </row>
    <row r="568" spans="1:6" x14ac:dyDescent="0.35">
      <c r="A568" s="2">
        <v>567</v>
      </c>
      <c r="B568" s="2">
        <v>406</v>
      </c>
      <c r="C568" s="2">
        <v>3</v>
      </c>
      <c r="D568" s="2">
        <v>4</v>
      </c>
      <c r="E568" s="2">
        <v>355148</v>
      </c>
      <c r="F568" s="3">
        <v>45508</v>
      </c>
    </row>
    <row r="569" spans="1:6" x14ac:dyDescent="0.35">
      <c r="A569" s="2">
        <v>568</v>
      </c>
      <c r="B569" s="2">
        <v>131</v>
      </c>
      <c r="C569" s="2">
        <v>35</v>
      </c>
      <c r="D569" s="2">
        <v>5</v>
      </c>
      <c r="E569" s="2">
        <v>281195</v>
      </c>
      <c r="F569" s="3">
        <v>44296</v>
      </c>
    </row>
    <row r="570" spans="1:6" x14ac:dyDescent="0.35">
      <c r="A570" s="2">
        <v>569</v>
      </c>
      <c r="B570" s="2">
        <v>305</v>
      </c>
      <c r="C570" s="2">
        <v>4</v>
      </c>
      <c r="D570" s="2">
        <v>1</v>
      </c>
      <c r="E570" s="2">
        <v>38082</v>
      </c>
      <c r="F570" s="3">
        <v>45535</v>
      </c>
    </row>
    <row r="571" spans="1:6" x14ac:dyDescent="0.35">
      <c r="A571" s="2">
        <v>570</v>
      </c>
      <c r="B571" s="2">
        <v>429</v>
      </c>
      <c r="C571" s="2">
        <v>2</v>
      </c>
      <c r="D571" s="2">
        <v>1</v>
      </c>
      <c r="E571" s="2">
        <v>138610</v>
      </c>
      <c r="F571" s="3">
        <v>44434</v>
      </c>
    </row>
    <row r="572" spans="1:6" x14ac:dyDescent="0.35">
      <c r="A572" s="2">
        <v>571</v>
      </c>
      <c r="B572" s="2">
        <v>214</v>
      </c>
      <c r="C572" s="2">
        <v>29</v>
      </c>
      <c r="D572" s="2">
        <v>4</v>
      </c>
      <c r="E572" s="2">
        <v>435144</v>
      </c>
      <c r="F572" s="3">
        <v>44450</v>
      </c>
    </row>
    <row r="573" spans="1:6" x14ac:dyDescent="0.35">
      <c r="A573" s="2">
        <v>572</v>
      </c>
      <c r="B573" s="2">
        <v>281</v>
      </c>
      <c r="C573" s="2">
        <v>17</v>
      </c>
      <c r="D573" s="2">
        <v>4</v>
      </c>
      <c r="E573" s="2">
        <v>234772</v>
      </c>
      <c r="F573" s="3">
        <v>44510</v>
      </c>
    </row>
    <row r="574" spans="1:6" x14ac:dyDescent="0.35">
      <c r="A574" s="2">
        <v>573</v>
      </c>
      <c r="B574" s="2">
        <v>106</v>
      </c>
      <c r="C574" s="2">
        <v>45</v>
      </c>
      <c r="D574" s="2">
        <v>1</v>
      </c>
      <c r="E574" s="2">
        <v>85600</v>
      </c>
      <c r="F574" s="3">
        <v>44813</v>
      </c>
    </row>
    <row r="575" spans="1:6" x14ac:dyDescent="0.35">
      <c r="A575" s="2">
        <v>574</v>
      </c>
      <c r="B575" s="2">
        <v>216</v>
      </c>
      <c r="C575" s="2">
        <v>43</v>
      </c>
      <c r="D575" s="2">
        <v>1</v>
      </c>
      <c r="E575" s="2">
        <v>97213</v>
      </c>
      <c r="F575" s="3">
        <v>45262</v>
      </c>
    </row>
    <row r="576" spans="1:6" x14ac:dyDescent="0.35">
      <c r="A576" s="2">
        <v>575</v>
      </c>
      <c r="B576" s="2">
        <v>139</v>
      </c>
      <c r="C576" s="2">
        <v>40</v>
      </c>
      <c r="D576" s="2">
        <v>5</v>
      </c>
      <c r="E576" s="2">
        <v>129760</v>
      </c>
      <c r="F576" s="3">
        <v>44477</v>
      </c>
    </row>
    <row r="577" spans="1:6" x14ac:dyDescent="0.35">
      <c r="A577" s="2">
        <v>576</v>
      </c>
      <c r="B577" s="2">
        <v>215</v>
      </c>
      <c r="C577" s="2">
        <v>7</v>
      </c>
      <c r="D577" s="2">
        <v>5</v>
      </c>
      <c r="E577" s="2">
        <v>550030</v>
      </c>
      <c r="F577" s="3">
        <v>45462</v>
      </c>
    </row>
    <row r="578" spans="1:6" x14ac:dyDescent="0.35">
      <c r="A578" s="2">
        <v>577</v>
      </c>
      <c r="B578" s="2">
        <v>61</v>
      </c>
      <c r="C578" s="2">
        <v>19</v>
      </c>
      <c r="D578" s="2">
        <v>1</v>
      </c>
      <c r="E578" s="2">
        <v>112408</v>
      </c>
      <c r="F578" s="3">
        <v>44414</v>
      </c>
    </row>
    <row r="579" spans="1:6" x14ac:dyDescent="0.35">
      <c r="A579" s="2">
        <v>578</v>
      </c>
      <c r="B579" s="2">
        <v>255</v>
      </c>
      <c r="C579" s="2">
        <v>13</v>
      </c>
      <c r="D579" s="2">
        <v>5</v>
      </c>
      <c r="E579" s="2">
        <v>361975</v>
      </c>
      <c r="F579" s="3">
        <v>44606</v>
      </c>
    </row>
    <row r="580" spans="1:6" x14ac:dyDescent="0.35">
      <c r="A580" s="2">
        <v>579</v>
      </c>
      <c r="B580" s="2">
        <v>399</v>
      </c>
      <c r="C580" s="2">
        <v>17</v>
      </c>
      <c r="D580" s="2">
        <v>5</v>
      </c>
      <c r="E580" s="2">
        <v>293465</v>
      </c>
      <c r="F580" s="3">
        <v>44610</v>
      </c>
    </row>
    <row r="581" spans="1:6" x14ac:dyDescent="0.35">
      <c r="A581" s="2">
        <v>580</v>
      </c>
      <c r="B581" s="2">
        <v>184</v>
      </c>
      <c r="C581" s="2">
        <v>46</v>
      </c>
      <c r="D581" s="2">
        <v>4</v>
      </c>
      <c r="E581" s="2">
        <v>622272</v>
      </c>
      <c r="F581" s="3">
        <v>44801</v>
      </c>
    </row>
    <row r="582" spans="1:6" x14ac:dyDescent="0.35">
      <c r="A582" s="2">
        <v>581</v>
      </c>
      <c r="B582" s="2">
        <v>83</v>
      </c>
      <c r="C582" s="2">
        <v>3</v>
      </c>
      <c r="D582" s="2">
        <v>5</v>
      </c>
      <c r="E582" s="2">
        <v>443935</v>
      </c>
      <c r="F582" s="3">
        <v>45213</v>
      </c>
    </row>
    <row r="583" spans="1:6" x14ac:dyDescent="0.35">
      <c r="A583" s="2">
        <v>582</v>
      </c>
      <c r="B583" s="2">
        <v>467</v>
      </c>
      <c r="C583" s="2">
        <v>14</v>
      </c>
      <c r="D583" s="2">
        <v>4</v>
      </c>
      <c r="E583" s="2">
        <v>649768</v>
      </c>
      <c r="F583" s="3">
        <v>44874</v>
      </c>
    </row>
    <row r="584" spans="1:6" x14ac:dyDescent="0.35">
      <c r="A584" s="2">
        <v>583</v>
      </c>
      <c r="B584" s="2">
        <v>121</v>
      </c>
      <c r="C584" s="2">
        <v>1</v>
      </c>
      <c r="D584" s="2">
        <v>1</v>
      </c>
      <c r="E584" s="2">
        <v>32044</v>
      </c>
      <c r="F584" s="3">
        <v>44379</v>
      </c>
    </row>
    <row r="585" spans="1:6" x14ac:dyDescent="0.35">
      <c r="A585" s="2">
        <v>584</v>
      </c>
      <c r="B585" s="2">
        <v>465</v>
      </c>
      <c r="C585" s="2">
        <v>8</v>
      </c>
      <c r="D585" s="2">
        <v>5</v>
      </c>
      <c r="E585" s="2">
        <v>350120</v>
      </c>
      <c r="F585" s="3">
        <v>45208</v>
      </c>
    </row>
    <row r="586" spans="1:6" x14ac:dyDescent="0.35">
      <c r="A586" s="2">
        <v>585</v>
      </c>
      <c r="B586" s="2">
        <v>77</v>
      </c>
      <c r="C586" s="2">
        <v>6</v>
      </c>
      <c r="D586" s="2">
        <v>5</v>
      </c>
      <c r="E586" s="2">
        <v>817675</v>
      </c>
      <c r="F586" s="3">
        <v>44350</v>
      </c>
    </row>
    <row r="587" spans="1:6" x14ac:dyDescent="0.35">
      <c r="A587" s="2">
        <v>586</v>
      </c>
      <c r="B587" s="2">
        <v>371</v>
      </c>
      <c r="C587" s="2">
        <v>47</v>
      </c>
      <c r="D587" s="2">
        <v>1</v>
      </c>
      <c r="E587" s="2">
        <v>81201</v>
      </c>
      <c r="F587" s="3">
        <v>44721</v>
      </c>
    </row>
    <row r="588" spans="1:6" x14ac:dyDescent="0.35">
      <c r="A588" s="2">
        <v>587</v>
      </c>
      <c r="B588" s="2">
        <v>330</v>
      </c>
      <c r="C588" s="2">
        <v>15</v>
      </c>
      <c r="D588" s="2">
        <v>4</v>
      </c>
      <c r="E588" s="2">
        <v>630912</v>
      </c>
      <c r="F588" s="3">
        <v>44803</v>
      </c>
    </row>
    <row r="589" spans="1:6" x14ac:dyDescent="0.35">
      <c r="A589" s="2">
        <v>588</v>
      </c>
      <c r="B589" s="2">
        <v>136</v>
      </c>
      <c r="C589" s="2">
        <v>30</v>
      </c>
      <c r="D589" s="2">
        <v>1</v>
      </c>
      <c r="E589" s="2">
        <v>104358</v>
      </c>
      <c r="F589" s="3">
        <v>44401</v>
      </c>
    </row>
    <row r="590" spans="1:6" x14ac:dyDescent="0.35">
      <c r="A590" s="2">
        <v>589</v>
      </c>
      <c r="B590" s="2">
        <v>417</v>
      </c>
      <c r="C590" s="2">
        <v>12</v>
      </c>
      <c r="D590" s="2">
        <v>1</v>
      </c>
      <c r="E590" s="2">
        <v>58727</v>
      </c>
      <c r="F590" s="3">
        <v>44792</v>
      </c>
    </row>
    <row r="591" spans="1:6" x14ac:dyDescent="0.35">
      <c r="A591" s="2">
        <v>590</v>
      </c>
      <c r="B591" s="2">
        <v>185</v>
      </c>
      <c r="C591" s="2">
        <v>44</v>
      </c>
      <c r="D591" s="2">
        <v>3</v>
      </c>
      <c r="E591" s="2">
        <v>414294</v>
      </c>
      <c r="F591" s="3">
        <v>45069</v>
      </c>
    </row>
    <row r="592" spans="1:6" x14ac:dyDescent="0.35">
      <c r="A592" s="2">
        <v>591</v>
      </c>
      <c r="B592" s="2">
        <v>379</v>
      </c>
      <c r="C592" s="2">
        <v>8</v>
      </c>
      <c r="D592" s="2">
        <v>1</v>
      </c>
      <c r="E592" s="2">
        <v>70024</v>
      </c>
      <c r="F592" s="3">
        <v>44290</v>
      </c>
    </row>
    <row r="593" spans="1:6" x14ac:dyDescent="0.35">
      <c r="A593" s="2">
        <v>592</v>
      </c>
      <c r="B593" s="2">
        <v>5</v>
      </c>
      <c r="C593" s="2">
        <v>9</v>
      </c>
      <c r="D593" s="2">
        <v>2</v>
      </c>
      <c r="E593" s="2">
        <v>81118</v>
      </c>
      <c r="F593" s="3">
        <v>44870</v>
      </c>
    </row>
    <row r="594" spans="1:6" x14ac:dyDescent="0.35">
      <c r="A594" s="2">
        <v>593</v>
      </c>
      <c r="B594" s="2">
        <v>184</v>
      </c>
      <c r="C594" s="2">
        <v>29</v>
      </c>
      <c r="D594" s="2">
        <v>5</v>
      </c>
      <c r="E594" s="2">
        <v>543930</v>
      </c>
      <c r="F594" s="3">
        <v>44746</v>
      </c>
    </row>
    <row r="595" spans="1:6" x14ac:dyDescent="0.35">
      <c r="A595" s="2">
        <v>594</v>
      </c>
      <c r="B595" s="2">
        <v>450</v>
      </c>
      <c r="C595" s="2">
        <v>47</v>
      </c>
      <c r="D595" s="2">
        <v>1</v>
      </c>
      <c r="E595" s="2">
        <v>81201</v>
      </c>
      <c r="F595" s="3">
        <v>44960</v>
      </c>
    </row>
    <row r="596" spans="1:6" x14ac:dyDescent="0.35">
      <c r="A596" s="2">
        <v>595</v>
      </c>
      <c r="B596" s="2">
        <v>418</v>
      </c>
      <c r="C596" s="2">
        <v>22</v>
      </c>
      <c r="D596" s="2">
        <v>2</v>
      </c>
      <c r="E596" s="2">
        <v>131920</v>
      </c>
      <c r="F596" s="3">
        <v>44430</v>
      </c>
    </row>
    <row r="597" spans="1:6" x14ac:dyDescent="0.35">
      <c r="A597" s="2">
        <v>596</v>
      </c>
      <c r="B597" s="2">
        <v>206</v>
      </c>
      <c r="C597" s="2">
        <v>26</v>
      </c>
      <c r="D597" s="2">
        <v>4</v>
      </c>
      <c r="E597" s="2">
        <v>554896</v>
      </c>
      <c r="F597" s="3">
        <v>44753</v>
      </c>
    </row>
    <row r="598" spans="1:6" x14ac:dyDescent="0.35">
      <c r="A598" s="2">
        <v>597</v>
      </c>
      <c r="B598" s="2">
        <v>428</v>
      </c>
      <c r="C598" s="2">
        <v>25</v>
      </c>
      <c r="D598" s="2">
        <v>4</v>
      </c>
      <c r="E598" s="2">
        <v>379160</v>
      </c>
      <c r="F598" s="3">
        <v>45060</v>
      </c>
    </row>
    <row r="599" spans="1:6" x14ac:dyDescent="0.35">
      <c r="A599" s="2">
        <v>598</v>
      </c>
      <c r="B599" s="2">
        <v>333</v>
      </c>
      <c r="C599" s="2">
        <v>11</v>
      </c>
      <c r="D599" s="2">
        <v>1</v>
      </c>
      <c r="E599" s="2">
        <v>101454</v>
      </c>
      <c r="F599" s="3">
        <v>44468</v>
      </c>
    </row>
    <row r="600" spans="1:6" x14ac:dyDescent="0.35">
      <c r="A600" s="2">
        <v>599</v>
      </c>
      <c r="B600" s="2">
        <v>357</v>
      </c>
      <c r="C600" s="2">
        <v>47</v>
      </c>
      <c r="D600" s="2">
        <v>1</v>
      </c>
      <c r="E600" s="2">
        <v>81201</v>
      </c>
      <c r="F600" s="3">
        <v>44523</v>
      </c>
    </row>
    <row r="601" spans="1:6" x14ac:dyDescent="0.35">
      <c r="A601" s="2">
        <v>600</v>
      </c>
      <c r="B601" s="2">
        <v>54</v>
      </c>
      <c r="C601" s="2">
        <v>27</v>
      </c>
      <c r="D601" s="2">
        <v>5</v>
      </c>
      <c r="E601" s="2">
        <v>396325</v>
      </c>
      <c r="F601" s="3">
        <v>45185</v>
      </c>
    </row>
    <row r="602" spans="1:6" x14ac:dyDescent="0.35">
      <c r="A602" s="2">
        <v>601</v>
      </c>
      <c r="B602" s="2">
        <v>411</v>
      </c>
      <c r="C602" s="2">
        <v>37</v>
      </c>
      <c r="D602" s="2">
        <v>4</v>
      </c>
      <c r="E602" s="2">
        <v>542960</v>
      </c>
      <c r="F602" s="3">
        <v>44568</v>
      </c>
    </row>
    <row r="603" spans="1:6" x14ac:dyDescent="0.35">
      <c r="A603" s="2">
        <v>602</v>
      </c>
      <c r="B603" s="2">
        <v>313</v>
      </c>
      <c r="C603" s="2">
        <v>25</v>
      </c>
      <c r="D603" s="2">
        <v>3</v>
      </c>
      <c r="E603" s="2">
        <v>284370</v>
      </c>
      <c r="F603" s="3">
        <v>45449</v>
      </c>
    </row>
    <row r="604" spans="1:6" x14ac:dyDescent="0.35">
      <c r="A604" s="2">
        <v>603</v>
      </c>
      <c r="B604" s="2">
        <v>15</v>
      </c>
      <c r="C604" s="2">
        <v>44</v>
      </c>
      <c r="D604" s="2">
        <v>2</v>
      </c>
      <c r="E604" s="2">
        <v>276196</v>
      </c>
      <c r="F604" s="3">
        <v>45186</v>
      </c>
    </row>
    <row r="605" spans="1:6" x14ac:dyDescent="0.35">
      <c r="A605" s="2">
        <v>604</v>
      </c>
      <c r="B605" s="2">
        <v>472</v>
      </c>
      <c r="C605" s="2">
        <v>32</v>
      </c>
      <c r="D605" s="2">
        <v>1</v>
      </c>
      <c r="E605" s="2">
        <v>144077</v>
      </c>
      <c r="F605" s="3">
        <v>45039</v>
      </c>
    </row>
    <row r="606" spans="1:6" x14ac:dyDescent="0.35">
      <c r="A606" s="2">
        <v>605</v>
      </c>
      <c r="B606" s="2">
        <v>226</v>
      </c>
      <c r="C606" s="2">
        <v>3</v>
      </c>
      <c r="D606" s="2">
        <v>1</v>
      </c>
      <c r="E606" s="2">
        <v>88787</v>
      </c>
      <c r="F606" s="3">
        <v>44732</v>
      </c>
    </row>
    <row r="607" spans="1:6" x14ac:dyDescent="0.35">
      <c r="A607" s="2">
        <v>606</v>
      </c>
      <c r="B607" s="2">
        <v>336</v>
      </c>
      <c r="C607" s="2">
        <v>21</v>
      </c>
      <c r="D607" s="2">
        <v>1</v>
      </c>
      <c r="E607" s="2">
        <v>114563</v>
      </c>
      <c r="F607" s="3">
        <v>45271</v>
      </c>
    </row>
    <row r="608" spans="1:6" x14ac:dyDescent="0.35">
      <c r="A608" s="2">
        <v>607</v>
      </c>
      <c r="B608" s="2">
        <v>393</v>
      </c>
      <c r="C608" s="2">
        <v>48</v>
      </c>
      <c r="D608" s="2">
        <v>5</v>
      </c>
      <c r="E608" s="2">
        <v>271535</v>
      </c>
      <c r="F608" s="3">
        <v>45354</v>
      </c>
    </row>
    <row r="609" spans="1:6" x14ac:dyDescent="0.35">
      <c r="A609" s="2">
        <v>608</v>
      </c>
      <c r="B609" s="2">
        <v>115</v>
      </c>
      <c r="C609" s="2">
        <v>43</v>
      </c>
      <c r="D609" s="2">
        <v>3</v>
      </c>
      <c r="E609" s="2">
        <v>291639</v>
      </c>
      <c r="F609" s="3">
        <v>45260</v>
      </c>
    </row>
    <row r="610" spans="1:6" x14ac:dyDescent="0.35">
      <c r="A610" s="2">
        <v>609</v>
      </c>
      <c r="B610" s="2">
        <v>268</v>
      </c>
      <c r="C610" s="2">
        <v>45</v>
      </c>
      <c r="D610" s="2">
        <v>5</v>
      </c>
      <c r="E610" s="2">
        <v>428000</v>
      </c>
      <c r="F610" s="3">
        <v>44392</v>
      </c>
    </row>
    <row r="611" spans="1:6" x14ac:dyDescent="0.35">
      <c r="A611" s="2">
        <v>610</v>
      </c>
      <c r="B611" s="2">
        <v>222</v>
      </c>
      <c r="C611" s="2">
        <v>43</v>
      </c>
      <c r="D611" s="2">
        <v>2</v>
      </c>
      <c r="E611" s="2">
        <v>194426</v>
      </c>
      <c r="F611" s="3">
        <v>45183</v>
      </c>
    </row>
    <row r="612" spans="1:6" x14ac:dyDescent="0.35">
      <c r="A612" s="2">
        <v>611</v>
      </c>
      <c r="B612" s="2">
        <v>178</v>
      </c>
      <c r="C612" s="2">
        <v>43</v>
      </c>
      <c r="D612" s="2">
        <v>4</v>
      </c>
      <c r="E612" s="2">
        <v>388852</v>
      </c>
      <c r="F612" s="3">
        <v>44501</v>
      </c>
    </row>
    <row r="613" spans="1:6" x14ac:dyDescent="0.35">
      <c r="A613" s="2">
        <v>612</v>
      </c>
      <c r="B613" s="2">
        <v>430</v>
      </c>
      <c r="C613" s="2">
        <v>36</v>
      </c>
      <c r="D613" s="2">
        <v>5</v>
      </c>
      <c r="E613" s="2">
        <v>801675</v>
      </c>
      <c r="F613" s="3">
        <v>44308</v>
      </c>
    </row>
    <row r="614" spans="1:6" x14ac:dyDescent="0.35">
      <c r="A614" s="2">
        <v>613</v>
      </c>
      <c r="B614" s="2">
        <v>6</v>
      </c>
      <c r="C614" s="2">
        <v>42</v>
      </c>
      <c r="D614" s="2">
        <v>2</v>
      </c>
      <c r="E614" s="2">
        <v>285920</v>
      </c>
      <c r="F614" s="3">
        <v>45232</v>
      </c>
    </row>
    <row r="615" spans="1:6" x14ac:dyDescent="0.35">
      <c r="A615" s="2">
        <v>614</v>
      </c>
      <c r="B615" s="2">
        <v>435</v>
      </c>
      <c r="C615" s="2">
        <v>31</v>
      </c>
      <c r="D615" s="2">
        <v>4</v>
      </c>
      <c r="E615" s="2">
        <v>329812</v>
      </c>
      <c r="F615" s="3">
        <v>44535</v>
      </c>
    </row>
    <row r="616" spans="1:6" x14ac:dyDescent="0.35">
      <c r="A616" s="2">
        <v>615</v>
      </c>
      <c r="B616" s="2">
        <v>39</v>
      </c>
      <c r="C616" s="2">
        <v>32</v>
      </c>
      <c r="D616" s="2">
        <v>3</v>
      </c>
      <c r="E616" s="2">
        <v>432231</v>
      </c>
      <c r="F616" s="3">
        <v>44690</v>
      </c>
    </row>
    <row r="617" spans="1:6" x14ac:dyDescent="0.35">
      <c r="A617" s="2">
        <v>616</v>
      </c>
      <c r="B617" s="2">
        <v>170</v>
      </c>
      <c r="C617" s="2">
        <v>18</v>
      </c>
      <c r="D617" s="2">
        <v>1</v>
      </c>
      <c r="E617" s="2">
        <v>78232</v>
      </c>
      <c r="F617" s="3">
        <v>45235</v>
      </c>
    </row>
    <row r="618" spans="1:6" x14ac:dyDescent="0.35">
      <c r="A618" s="2">
        <v>617</v>
      </c>
      <c r="B618" s="2">
        <v>115</v>
      </c>
      <c r="C618" s="2">
        <v>36</v>
      </c>
      <c r="D618" s="2">
        <v>4</v>
      </c>
      <c r="E618" s="2">
        <v>641340</v>
      </c>
      <c r="F618" s="3">
        <v>45022</v>
      </c>
    </row>
    <row r="619" spans="1:6" x14ac:dyDescent="0.35">
      <c r="A619" s="2">
        <v>618</v>
      </c>
      <c r="B619" s="2">
        <v>419</v>
      </c>
      <c r="C619" s="2">
        <v>16</v>
      </c>
      <c r="D619" s="2">
        <v>1</v>
      </c>
      <c r="E619" s="2">
        <v>44952</v>
      </c>
      <c r="F619" s="3">
        <v>45137</v>
      </c>
    </row>
    <row r="620" spans="1:6" x14ac:dyDescent="0.35">
      <c r="A620" s="2">
        <v>619</v>
      </c>
      <c r="B620" s="2">
        <v>228</v>
      </c>
      <c r="C620" s="2">
        <v>37</v>
      </c>
      <c r="D620" s="2">
        <v>4</v>
      </c>
      <c r="E620" s="2">
        <v>542960</v>
      </c>
      <c r="F620" s="3">
        <v>44377</v>
      </c>
    </row>
    <row r="621" spans="1:6" x14ac:dyDescent="0.35">
      <c r="A621" s="2">
        <v>620</v>
      </c>
      <c r="B621" s="2">
        <v>439</v>
      </c>
      <c r="C621" s="2">
        <v>32</v>
      </c>
      <c r="D621" s="2">
        <v>4</v>
      </c>
      <c r="E621" s="2">
        <v>576308</v>
      </c>
      <c r="F621" s="3">
        <v>44844</v>
      </c>
    </row>
    <row r="622" spans="1:6" x14ac:dyDescent="0.35">
      <c r="A622" s="2">
        <v>621</v>
      </c>
      <c r="B622" s="2">
        <v>61</v>
      </c>
      <c r="C622" s="2">
        <v>32</v>
      </c>
      <c r="D622" s="2">
        <v>1</v>
      </c>
      <c r="E622" s="2">
        <v>144077</v>
      </c>
      <c r="F622" s="3">
        <v>44407</v>
      </c>
    </row>
    <row r="623" spans="1:6" x14ac:dyDescent="0.35">
      <c r="A623" s="2">
        <v>622</v>
      </c>
      <c r="B623" s="2">
        <v>207</v>
      </c>
      <c r="C623" s="2">
        <v>27</v>
      </c>
      <c r="D623" s="2">
        <v>1</v>
      </c>
      <c r="E623" s="2">
        <v>79265</v>
      </c>
      <c r="F623" s="3">
        <v>45338</v>
      </c>
    </row>
    <row r="624" spans="1:6" x14ac:dyDescent="0.35">
      <c r="A624" s="2">
        <v>623</v>
      </c>
      <c r="B624" s="2">
        <v>282</v>
      </c>
      <c r="C624" s="2">
        <v>1</v>
      </c>
      <c r="D624" s="2">
        <v>1</v>
      </c>
      <c r="E624" s="2">
        <v>32044</v>
      </c>
      <c r="F624" s="3">
        <v>45434</v>
      </c>
    </row>
    <row r="625" spans="1:6" x14ac:dyDescent="0.35">
      <c r="A625" s="2">
        <v>624</v>
      </c>
      <c r="B625" s="2">
        <v>317</v>
      </c>
      <c r="C625" s="2">
        <v>41</v>
      </c>
      <c r="D625" s="2">
        <v>3</v>
      </c>
      <c r="E625" s="2">
        <v>112698</v>
      </c>
      <c r="F625" s="3">
        <v>45238</v>
      </c>
    </row>
    <row r="626" spans="1:6" x14ac:dyDescent="0.35">
      <c r="A626" s="2">
        <v>625</v>
      </c>
      <c r="B626" s="2">
        <v>288</v>
      </c>
      <c r="C626" s="2">
        <v>14</v>
      </c>
      <c r="D626" s="2">
        <v>4</v>
      </c>
      <c r="E626" s="2">
        <v>649768</v>
      </c>
      <c r="F626" s="3">
        <v>44895</v>
      </c>
    </row>
    <row r="627" spans="1:6" x14ac:dyDescent="0.35">
      <c r="A627" s="2">
        <v>626</v>
      </c>
      <c r="B627" s="2">
        <v>187</v>
      </c>
      <c r="C627" s="2">
        <v>4</v>
      </c>
      <c r="D627" s="2">
        <v>2</v>
      </c>
      <c r="E627" s="2">
        <v>76164</v>
      </c>
      <c r="F627" s="3">
        <v>45127</v>
      </c>
    </row>
    <row r="628" spans="1:6" x14ac:dyDescent="0.35">
      <c r="A628" s="2">
        <v>627</v>
      </c>
      <c r="B628" s="2">
        <v>170</v>
      </c>
      <c r="C628" s="2">
        <v>36</v>
      </c>
      <c r="D628" s="2">
        <v>5</v>
      </c>
      <c r="E628" s="2">
        <v>801675</v>
      </c>
      <c r="F628" s="3">
        <v>45425</v>
      </c>
    </row>
    <row r="629" spans="1:6" x14ac:dyDescent="0.35">
      <c r="A629" s="2">
        <v>628</v>
      </c>
      <c r="B629" s="2">
        <v>243</v>
      </c>
      <c r="C629" s="2">
        <v>46</v>
      </c>
      <c r="D629" s="2">
        <v>3</v>
      </c>
      <c r="E629" s="2">
        <v>466704</v>
      </c>
      <c r="F629" s="3">
        <v>45123</v>
      </c>
    </row>
    <row r="630" spans="1:6" x14ac:dyDescent="0.35">
      <c r="A630" s="2">
        <v>629</v>
      </c>
      <c r="B630" s="2">
        <v>59</v>
      </c>
      <c r="C630" s="2">
        <v>7</v>
      </c>
      <c r="D630" s="2">
        <v>2</v>
      </c>
      <c r="E630" s="2">
        <v>220012</v>
      </c>
      <c r="F630" s="3">
        <v>44201</v>
      </c>
    </row>
    <row r="631" spans="1:6" x14ac:dyDescent="0.35">
      <c r="A631" s="2">
        <v>630</v>
      </c>
      <c r="B631" s="2">
        <v>175</v>
      </c>
      <c r="C631" s="2">
        <v>23</v>
      </c>
      <c r="D631" s="2">
        <v>3</v>
      </c>
      <c r="E631" s="2">
        <v>469419</v>
      </c>
      <c r="F631" s="3">
        <v>45318</v>
      </c>
    </row>
    <row r="632" spans="1:6" x14ac:dyDescent="0.35">
      <c r="A632" s="2">
        <v>631</v>
      </c>
      <c r="B632" s="2">
        <v>268</v>
      </c>
      <c r="C632" s="2">
        <v>24</v>
      </c>
      <c r="D632" s="2">
        <v>1</v>
      </c>
      <c r="E632" s="2">
        <v>160311</v>
      </c>
      <c r="F632" s="3">
        <v>44290</v>
      </c>
    </row>
    <row r="633" spans="1:6" x14ac:dyDescent="0.35">
      <c r="A633" s="2">
        <v>632</v>
      </c>
      <c r="B633" s="2">
        <v>460</v>
      </c>
      <c r="C633" s="2">
        <v>11</v>
      </c>
      <c r="D633" s="2">
        <v>4</v>
      </c>
      <c r="E633" s="2">
        <v>405816</v>
      </c>
      <c r="F633" s="3">
        <v>44484</v>
      </c>
    </row>
    <row r="634" spans="1:6" x14ac:dyDescent="0.35">
      <c r="A634" s="2">
        <v>633</v>
      </c>
      <c r="B634" s="2">
        <v>421</v>
      </c>
      <c r="C634" s="2">
        <v>46</v>
      </c>
      <c r="D634" s="2">
        <v>4</v>
      </c>
      <c r="E634" s="2">
        <v>622272</v>
      </c>
      <c r="F634" s="3">
        <v>44416</v>
      </c>
    </row>
    <row r="635" spans="1:6" x14ac:dyDescent="0.35">
      <c r="A635" s="2">
        <v>634</v>
      </c>
      <c r="B635" s="2">
        <v>131</v>
      </c>
      <c r="C635" s="2">
        <v>40</v>
      </c>
      <c r="D635" s="2">
        <v>2</v>
      </c>
      <c r="E635" s="2">
        <v>51904</v>
      </c>
      <c r="F635" s="3">
        <v>44581</v>
      </c>
    </row>
    <row r="636" spans="1:6" x14ac:dyDescent="0.35">
      <c r="A636" s="2">
        <v>635</v>
      </c>
      <c r="B636" s="2">
        <v>62</v>
      </c>
      <c r="C636" s="2">
        <v>26</v>
      </c>
      <c r="D636" s="2">
        <v>2</v>
      </c>
      <c r="E636" s="2">
        <v>277448</v>
      </c>
      <c r="F636" s="3">
        <v>45133</v>
      </c>
    </row>
    <row r="637" spans="1:6" x14ac:dyDescent="0.35">
      <c r="A637" s="2">
        <v>636</v>
      </c>
      <c r="B637" s="2">
        <v>423</v>
      </c>
      <c r="C637" s="2">
        <v>13</v>
      </c>
      <c r="D637" s="2">
        <v>3</v>
      </c>
      <c r="E637" s="2">
        <v>217185</v>
      </c>
      <c r="F637" s="3">
        <v>44417</v>
      </c>
    </row>
    <row r="638" spans="1:6" x14ac:dyDescent="0.35">
      <c r="A638" s="2">
        <v>637</v>
      </c>
      <c r="B638" s="2">
        <v>388</v>
      </c>
      <c r="C638" s="2">
        <v>27</v>
      </c>
      <c r="D638" s="2">
        <v>1</v>
      </c>
      <c r="E638" s="2">
        <v>79265</v>
      </c>
      <c r="F638" s="3">
        <v>45493</v>
      </c>
    </row>
    <row r="639" spans="1:6" x14ac:dyDescent="0.35">
      <c r="A639" s="2">
        <v>638</v>
      </c>
      <c r="B639" s="2">
        <v>429</v>
      </c>
      <c r="C639" s="2">
        <v>44</v>
      </c>
      <c r="D639" s="2">
        <v>5</v>
      </c>
      <c r="E639" s="2">
        <v>690490</v>
      </c>
      <c r="F639" s="3">
        <v>44449</v>
      </c>
    </row>
    <row r="640" spans="1:6" x14ac:dyDescent="0.35">
      <c r="A640" s="2">
        <v>639</v>
      </c>
      <c r="B640" s="2">
        <v>396</v>
      </c>
      <c r="C640" s="2">
        <v>29</v>
      </c>
      <c r="D640" s="2">
        <v>4</v>
      </c>
      <c r="E640" s="2">
        <v>435144</v>
      </c>
      <c r="F640" s="3">
        <v>45545</v>
      </c>
    </row>
    <row r="641" spans="1:6" x14ac:dyDescent="0.35">
      <c r="A641" s="2">
        <v>640</v>
      </c>
      <c r="B641" s="2">
        <v>302</v>
      </c>
      <c r="C641" s="2">
        <v>33</v>
      </c>
      <c r="D641" s="2">
        <v>2</v>
      </c>
      <c r="E641" s="2">
        <v>285412</v>
      </c>
      <c r="F641" s="3">
        <v>45218</v>
      </c>
    </row>
    <row r="642" spans="1:6" x14ac:dyDescent="0.35">
      <c r="A642" s="2">
        <v>641</v>
      </c>
      <c r="B642" s="2">
        <v>3</v>
      </c>
      <c r="C642" s="2">
        <v>34</v>
      </c>
      <c r="D642" s="2">
        <v>1</v>
      </c>
      <c r="E642" s="2">
        <v>86615</v>
      </c>
      <c r="F642" s="3">
        <v>45330</v>
      </c>
    </row>
    <row r="643" spans="1:6" x14ac:dyDescent="0.35">
      <c r="A643" s="2">
        <v>642</v>
      </c>
      <c r="B643" s="2">
        <v>479</v>
      </c>
      <c r="C643" s="2">
        <v>28</v>
      </c>
      <c r="D643" s="2">
        <v>5</v>
      </c>
      <c r="E643" s="2">
        <v>455585</v>
      </c>
      <c r="F643" s="3">
        <v>45186</v>
      </c>
    </row>
    <row r="644" spans="1:6" x14ac:dyDescent="0.35">
      <c r="A644" s="2">
        <v>643</v>
      </c>
      <c r="B644" s="2">
        <v>474</v>
      </c>
      <c r="C644" s="2">
        <v>33</v>
      </c>
      <c r="D644" s="2">
        <v>2</v>
      </c>
      <c r="E644" s="2">
        <v>285412</v>
      </c>
      <c r="F644" s="3">
        <v>45381</v>
      </c>
    </row>
    <row r="645" spans="1:6" x14ac:dyDescent="0.35">
      <c r="A645" s="2">
        <v>644</v>
      </c>
      <c r="B645" s="2">
        <v>89</v>
      </c>
      <c r="C645" s="2">
        <v>47</v>
      </c>
      <c r="D645" s="2">
        <v>2</v>
      </c>
      <c r="E645" s="2">
        <v>162402</v>
      </c>
      <c r="F645" s="3">
        <v>44409</v>
      </c>
    </row>
    <row r="646" spans="1:6" x14ac:dyDescent="0.35">
      <c r="A646" s="2">
        <v>645</v>
      </c>
      <c r="B646" s="2">
        <v>199</v>
      </c>
      <c r="C646" s="2">
        <v>43</v>
      </c>
      <c r="D646" s="2">
        <v>5</v>
      </c>
      <c r="E646" s="2">
        <v>486065</v>
      </c>
      <c r="F646" s="3">
        <v>45438</v>
      </c>
    </row>
    <row r="647" spans="1:6" x14ac:dyDescent="0.35">
      <c r="A647" s="2">
        <v>646</v>
      </c>
      <c r="B647" s="2">
        <v>452</v>
      </c>
      <c r="C647" s="2">
        <v>21</v>
      </c>
      <c r="D647" s="2">
        <v>5</v>
      </c>
      <c r="E647" s="2">
        <v>572815</v>
      </c>
      <c r="F647" s="3">
        <v>44984</v>
      </c>
    </row>
    <row r="648" spans="1:6" x14ac:dyDescent="0.35">
      <c r="A648" s="2">
        <v>647</v>
      </c>
      <c r="B648" s="2">
        <v>215</v>
      </c>
      <c r="C648" s="2">
        <v>39</v>
      </c>
      <c r="D648" s="2">
        <v>2</v>
      </c>
      <c r="E648" s="2">
        <v>106828</v>
      </c>
      <c r="F648" s="3">
        <v>44757</v>
      </c>
    </row>
    <row r="649" spans="1:6" x14ac:dyDescent="0.35">
      <c r="A649" s="2">
        <v>648</v>
      </c>
      <c r="B649" s="2">
        <v>204</v>
      </c>
      <c r="C649" s="2">
        <v>22</v>
      </c>
      <c r="D649" s="2">
        <v>3</v>
      </c>
      <c r="E649" s="2">
        <v>197880</v>
      </c>
      <c r="F649" s="3">
        <v>45124</v>
      </c>
    </row>
    <row r="650" spans="1:6" x14ac:dyDescent="0.35">
      <c r="A650" s="2">
        <v>649</v>
      </c>
      <c r="B650" s="2">
        <v>413</v>
      </c>
      <c r="C650" s="2">
        <v>9</v>
      </c>
      <c r="D650" s="2">
        <v>2</v>
      </c>
      <c r="E650" s="2">
        <v>81118</v>
      </c>
      <c r="F650" s="3">
        <v>45042</v>
      </c>
    </row>
    <row r="651" spans="1:6" x14ac:dyDescent="0.35">
      <c r="A651" s="2">
        <v>650</v>
      </c>
      <c r="B651" s="2">
        <v>309</v>
      </c>
      <c r="C651" s="2">
        <v>45</v>
      </c>
      <c r="D651" s="2">
        <v>5</v>
      </c>
      <c r="E651" s="2">
        <v>428000</v>
      </c>
      <c r="F651" s="3">
        <v>44809</v>
      </c>
    </row>
    <row r="652" spans="1:6" x14ac:dyDescent="0.35">
      <c r="A652" s="2">
        <v>651</v>
      </c>
      <c r="B652" s="2">
        <v>432</v>
      </c>
      <c r="C652" s="2">
        <v>45</v>
      </c>
      <c r="D652" s="2">
        <v>5</v>
      </c>
      <c r="E652" s="2">
        <v>428000</v>
      </c>
      <c r="F652" s="3">
        <v>44839</v>
      </c>
    </row>
    <row r="653" spans="1:6" x14ac:dyDescent="0.35">
      <c r="A653" s="2">
        <v>652</v>
      </c>
      <c r="B653" s="2">
        <v>365</v>
      </c>
      <c r="C653" s="2">
        <v>48</v>
      </c>
      <c r="D653" s="2">
        <v>5</v>
      </c>
      <c r="E653" s="2">
        <v>271535</v>
      </c>
      <c r="F653" s="3">
        <v>45492</v>
      </c>
    </row>
    <row r="654" spans="1:6" x14ac:dyDescent="0.35">
      <c r="A654" s="2">
        <v>653</v>
      </c>
      <c r="B654" s="2">
        <v>112</v>
      </c>
      <c r="C654" s="2">
        <v>13</v>
      </c>
      <c r="D654" s="2">
        <v>2</v>
      </c>
      <c r="E654" s="2">
        <v>144790</v>
      </c>
      <c r="F654" s="3">
        <v>45475</v>
      </c>
    </row>
    <row r="655" spans="1:6" x14ac:dyDescent="0.35">
      <c r="A655" s="2">
        <v>654</v>
      </c>
      <c r="B655" s="2">
        <v>366</v>
      </c>
      <c r="C655" s="2">
        <v>19</v>
      </c>
      <c r="D655" s="2">
        <v>3</v>
      </c>
      <c r="E655" s="2">
        <v>337224</v>
      </c>
      <c r="F655" s="3">
        <v>44468</v>
      </c>
    </row>
    <row r="656" spans="1:6" x14ac:dyDescent="0.35">
      <c r="A656" s="2">
        <v>655</v>
      </c>
      <c r="B656" s="2">
        <v>364</v>
      </c>
      <c r="C656" s="2">
        <v>42</v>
      </c>
      <c r="D656" s="2">
        <v>2</v>
      </c>
      <c r="E656" s="2">
        <v>285920</v>
      </c>
      <c r="F656" s="3">
        <v>45228</v>
      </c>
    </row>
    <row r="657" spans="1:6" x14ac:dyDescent="0.35">
      <c r="A657" s="2">
        <v>656</v>
      </c>
      <c r="B657" s="2">
        <v>278</v>
      </c>
      <c r="C657" s="2">
        <v>45</v>
      </c>
      <c r="D657" s="2">
        <v>3</v>
      </c>
      <c r="E657" s="2">
        <v>256800</v>
      </c>
      <c r="F657" s="3">
        <v>44433</v>
      </c>
    </row>
    <row r="658" spans="1:6" x14ac:dyDescent="0.35">
      <c r="A658" s="2">
        <v>657</v>
      </c>
      <c r="B658" s="2">
        <v>390</v>
      </c>
      <c r="C658" s="2">
        <v>23</v>
      </c>
      <c r="D658" s="2">
        <v>5</v>
      </c>
      <c r="E658" s="2">
        <v>782365</v>
      </c>
      <c r="F658" s="3">
        <v>45180</v>
      </c>
    </row>
    <row r="659" spans="1:6" x14ac:dyDescent="0.35">
      <c r="A659" s="2">
        <v>658</v>
      </c>
      <c r="B659" s="2">
        <v>299</v>
      </c>
      <c r="C659" s="2">
        <v>37</v>
      </c>
      <c r="D659" s="2">
        <v>4</v>
      </c>
      <c r="E659" s="2">
        <v>542960</v>
      </c>
      <c r="F659" s="3">
        <v>45290</v>
      </c>
    </row>
    <row r="660" spans="1:6" x14ac:dyDescent="0.35">
      <c r="A660" s="2">
        <v>659</v>
      </c>
      <c r="B660" s="2">
        <v>147</v>
      </c>
      <c r="C660" s="2">
        <v>28</v>
      </c>
      <c r="D660" s="2">
        <v>1</v>
      </c>
      <c r="E660" s="2">
        <v>91117</v>
      </c>
      <c r="F660" s="3">
        <v>45267</v>
      </c>
    </row>
    <row r="661" spans="1:6" x14ac:dyDescent="0.35">
      <c r="A661" s="2">
        <v>660</v>
      </c>
      <c r="B661" s="2">
        <v>55</v>
      </c>
      <c r="C661" s="2">
        <v>2</v>
      </c>
      <c r="D661" s="2">
        <v>4</v>
      </c>
      <c r="E661" s="2">
        <v>554440</v>
      </c>
      <c r="F661" s="3">
        <v>44494</v>
      </c>
    </row>
    <row r="662" spans="1:6" x14ac:dyDescent="0.35">
      <c r="A662" s="2">
        <v>661</v>
      </c>
      <c r="B662" s="2">
        <v>28</v>
      </c>
      <c r="C662" s="2">
        <v>43</v>
      </c>
      <c r="D662" s="2">
        <v>1</v>
      </c>
      <c r="E662" s="2">
        <v>97213</v>
      </c>
      <c r="F662" s="3">
        <v>44606</v>
      </c>
    </row>
    <row r="663" spans="1:6" x14ac:dyDescent="0.35">
      <c r="A663" s="2">
        <v>662</v>
      </c>
      <c r="B663" s="2">
        <v>137</v>
      </c>
      <c r="C663" s="2">
        <v>11</v>
      </c>
      <c r="D663" s="2">
        <v>3</v>
      </c>
      <c r="E663" s="2">
        <v>304362</v>
      </c>
      <c r="F663" s="3">
        <v>44710</v>
      </c>
    </row>
    <row r="664" spans="1:6" x14ac:dyDescent="0.35">
      <c r="A664" s="2">
        <v>663</v>
      </c>
      <c r="B664" s="2">
        <v>75</v>
      </c>
      <c r="C664" s="2">
        <v>4</v>
      </c>
      <c r="D664" s="2">
        <v>3</v>
      </c>
      <c r="E664" s="2">
        <v>114246</v>
      </c>
      <c r="F664" s="3">
        <v>44614</v>
      </c>
    </row>
    <row r="665" spans="1:6" x14ac:dyDescent="0.35">
      <c r="A665" s="2">
        <v>664</v>
      </c>
      <c r="B665" s="2">
        <v>386</v>
      </c>
      <c r="C665" s="2">
        <v>35</v>
      </c>
      <c r="D665" s="2">
        <v>1</v>
      </c>
      <c r="E665" s="2">
        <v>56239</v>
      </c>
      <c r="F665" s="3">
        <v>44931</v>
      </c>
    </row>
    <row r="666" spans="1:6" x14ac:dyDescent="0.35">
      <c r="A666" s="2">
        <v>665</v>
      </c>
      <c r="B666" s="2">
        <v>417</v>
      </c>
      <c r="C666" s="2">
        <v>29</v>
      </c>
      <c r="D666" s="2">
        <v>1</v>
      </c>
      <c r="E666" s="2">
        <v>108786</v>
      </c>
      <c r="F666" s="3">
        <v>45458</v>
      </c>
    </row>
    <row r="667" spans="1:6" x14ac:dyDescent="0.35">
      <c r="A667" s="2">
        <v>666</v>
      </c>
      <c r="B667" s="2">
        <v>445</v>
      </c>
      <c r="C667" s="2">
        <v>44</v>
      </c>
      <c r="D667" s="2">
        <v>5</v>
      </c>
      <c r="E667" s="2">
        <v>690490</v>
      </c>
      <c r="F667" s="3">
        <v>44656</v>
      </c>
    </row>
    <row r="668" spans="1:6" x14ac:dyDescent="0.35">
      <c r="A668" s="2">
        <v>667</v>
      </c>
      <c r="B668" s="2">
        <v>381</v>
      </c>
      <c r="C668" s="2">
        <v>42</v>
      </c>
      <c r="D668" s="2">
        <v>5</v>
      </c>
      <c r="E668" s="2">
        <v>714800</v>
      </c>
      <c r="F668" s="3">
        <v>44993</v>
      </c>
    </row>
    <row r="669" spans="1:6" x14ac:dyDescent="0.35">
      <c r="A669" s="2">
        <v>668</v>
      </c>
      <c r="B669" s="2">
        <v>122</v>
      </c>
      <c r="C669" s="2">
        <v>33</v>
      </c>
      <c r="D669" s="2">
        <v>3</v>
      </c>
      <c r="E669" s="2">
        <v>428118</v>
      </c>
      <c r="F669" s="3">
        <v>44293</v>
      </c>
    </row>
    <row r="670" spans="1:6" x14ac:dyDescent="0.35">
      <c r="A670" s="2">
        <v>669</v>
      </c>
      <c r="B670" s="2">
        <v>475</v>
      </c>
      <c r="C670" s="2">
        <v>25</v>
      </c>
      <c r="D670" s="2">
        <v>4</v>
      </c>
      <c r="E670" s="2">
        <v>379160</v>
      </c>
      <c r="F670" s="3">
        <v>45050</v>
      </c>
    </row>
    <row r="671" spans="1:6" x14ac:dyDescent="0.35">
      <c r="A671" s="2">
        <v>670</v>
      </c>
      <c r="B671" s="2">
        <v>404</v>
      </c>
      <c r="C671" s="2">
        <v>44</v>
      </c>
      <c r="D671" s="2">
        <v>3</v>
      </c>
      <c r="E671" s="2">
        <v>414294</v>
      </c>
      <c r="F671" s="3">
        <v>45327</v>
      </c>
    </row>
    <row r="672" spans="1:6" x14ac:dyDescent="0.35">
      <c r="A672" s="2">
        <v>671</v>
      </c>
      <c r="B672" s="2">
        <v>28</v>
      </c>
      <c r="C672" s="2">
        <v>1</v>
      </c>
      <c r="D672" s="2">
        <v>3</v>
      </c>
      <c r="E672" s="2">
        <v>96132</v>
      </c>
      <c r="F672" s="3">
        <v>44612</v>
      </c>
    </row>
    <row r="673" spans="1:6" x14ac:dyDescent="0.35">
      <c r="A673" s="2">
        <v>672</v>
      </c>
      <c r="B673" s="2">
        <v>318</v>
      </c>
      <c r="C673" s="2">
        <v>29</v>
      </c>
      <c r="D673" s="2">
        <v>2</v>
      </c>
      <c r="E673" s="2">
        <v>217572</v>
      </c>
      <c r="F673" s="3">
        <v>45494</v>
      </c>
    </row>
    <row r="674" spans="1:6" x14ac:dyDescent="0.35">
      <c r="A674" s="2">
        <v>673</v>
      </c>
      <c r="B674" s="2">
        <v>361</v>
      </c>
      <c r="C674" s="2">
        <v>46</v>
      </c>
      <c r="D674" s="2">
        <v>3</v>
      </c>
      <c r="E674" s="2">
        <v>466704</v>
      </c>
      <c r="F674" s="3">
        <v>45402</v>
      </c>
    </row>
    <row r="675" spans="1:6" x14ac:dyDescent="0.35">
      <c r="A675" s="2">
        <v>674</v>
      </c>
      <c r="B675" s="2">
        <v>280</v>
      </c>
      <c r="C675" s="2">
        <v>48</v>
      </c>
      <c r="D675" s="2">
        <v>5</v>
      </c>
      <c r="E675" s="2">
        <v>271535</v>
      </c>
      <c r="F675" s="3">
        <v>44599</v>
      </c>
    </row>
    <row r="676" spans="1:6" x14ac:dyDescent="0.35">
      <c r="A676" s="2">
        <v>675</v>
      </c>
      <c r="B676" s="2">
        <v>398</v>
      </c>
      <c r="C676" s="2">
        <v>47</v>
      </c>
      <c r="D676" s="2">
        <v>2</v>
      </c>
      <c r="E676" s="2">
        <v>162402</v>
      </c>
      <c r="F676" s="3">
        <v>44799</v>
      </c>
    </row>
    <row r="677" spans="1:6" x14ac:dyDescent="0.35">
      <c r="A677" s="2">
        <v>676</v>
      </c>
      <c r="B677" s="2">
        <v>230</v>
      </c>
      <c r="C677" s="2">
        <v>12</v>
      </c>
      <c r="D677" s="2">
        <v>1</v>
      </c>
      <c r="E677" s="2">
        <v>58727</v>
      </c>
      <c r="F677" s="3">
        <v>44579</v>
      </c>
    </row>
    <row r="678" spans="1:6" x14ac:dyDescent="0.35">
      <c r="A678" s="2">
        <v>677</v>
      </c>
      <c r="B678" s="2">
        <v>89</v>
      </c>
      <c r="C678" s="2">
        <v>48</v>
      </c>
      <c r="D678" s="2">
        <v>5</v>
      </c>
      <c r="E678" s="2">
        <v>271535</v>
      </c>
      <c r="F678" s="3">
        <v>44441</v>
      </c>
    </row>
    <row r="679" spans="1:6" x14ac:dyDescent="0.35">
      <c r="A679" s="2">
        <v>678</v>
      </c>
      <c r="B679" s="2">
        <v>194</v>
      </c>
      <c r="C679" s="2">
        <v>3</v>
      </c>
      <c r="D679" s="2">
        <v>4</v>
      </c>
      <c r="E679" s="2">
        <v>355148</v>
      </c>
      <c r="F679" s="3">
        <v>44768</v>
      </c>
    </row>
    <row r="680" spans="1:6" x14ac:dyDescent="0.35">
      <c r="A680" s="2">
        <v>679</v>
      </c>
      <c r="B680" s="2">
        <v>285</v>
      </c>
      <c r="C680" s="2">
        <v>17</v>
      </c>
      <c r="D680" s="2">
        <v>2</v>
      </c>
      <c r="E680" s="2">
        <v>117386</v>
      </c>
      <c r="F680" s="3">
        <v>44526</v>
      </c>
    </row>
    <row r="681" spans="1:6" x14ac:dyDescent="0.35">
      <c r="A681" s="2">
        <v>680</v>
      </c>
      <c r="B681" s="2">
        <v>300</v>
      </c>
      <c r="C681" s="2">
        <v>17</v>
      </c>
      <c r="D681" s="2">
        <v>1</v>
      </c>
      <c r="E681" s="2">
        <v>58693</v>
      </c>
      <c r="F681" s="3">
        <v>44873</v>
      </c>
    </row>
    <row r="682" spans="1:6" x14ac:dyDescent="0.35">
      <c r="A682" s="2">
        <v>681</v>
      </c>
      <c r="B682" s="2">
        <v>239</v>
      </c>
      <c r="C682" s="2">
        <v>46</v>
      </c>
      <c r="D682" s="2">
        <v>2</v>
      </c>
      <c r="E682" s="2">
        <v>311136</v>
      </c>
      <c r="F682" s="3">
        <v>44278</v>
      </c>
    </row>
    <row r="683" spans="1:6" x14ac:dyDescent="0.35">
      <c r="A683" s="2">
        <v>682</v>
      </c>
      <c r="B683" s="2">
        <v>79</v>
      </c>
      <c r="C683" s="2">
        <v>21</v>
      </c>
      <c r="D683" s="2">
        <v>5</v>
      </c>
      <c r="E683" s="2">
        <v>572815</v>
      </c>
      <c r="F683" s="3">
        <v>44301</v>
      </c>
    </row>
    <row r="684" spans="1:6" x14ac:dyDescent="0.35">
      <c r="A684" s="2">
        <v>683</v>
      </c>
      <c r="B684" s="2">
        <v>397</v>
      </c>
      <c r="C684" s="2">
        <v>41</v>
      </c>
      <c r="D684" s="2">
        <v>5</v>
      </c>
      <c r="E684" s="2">
        <v>187830</v>
      </c>
      <c r="F684" s="3">
        <v>44813</v>
      </c>
    </row>
    <row r="685" spans="1:6" x14ac:dyDescent="0.35">
      <c r="A685" s="2">
        <v>684</v>
      </c>
      <c r="B685" s="2">
        <v>252</v>
      </c>
      <c r="C685" s="2">
        <v>37</v>
      </c>
      <c r="D685" s="2">
        <v>5</v>
      </c>
      <c r="E685" s="2">
        <v>678700</v>
      </c>
      <c r="F685" s="3">
        <v>44930</v>
      </c>
    </row>
    <row r="686" spans="1:6" x14ac:dyDescent="0.35">
      <c r="A686" s="2">
        <v>685</v>
      </c>
      <c r="B686" s="2">
        <v>38</v>
      </c>
      <c r="C686" s="2">
        <v>46</v>
      </c>
      <c r="D686" s="2">
        <v>3</v>
      </c>
      <c r="E686" s="2">
        <v>466704</v>
      </c>
      <c r="F686" s="3">
        <v>45273</v>
      </c>
    </row>
    <row r="687" spans="1:6" x14ac:dyDescent="0.35">
      <c r="A687" s="2">
        <v>686</v>
      </c>
      <c r="B687" s="2">
        <v>113</v>
      </c>
      <c r="C687" s="2">
        <v>12</v>
      </c>
      <c r="D687" s="2">
        <v>5</v>
      </c>
      <c r="E687" s="2">
        <v>293635</v>
      </c>
      <c r="F687" s="3">
        <v>44336</v>
      </c>
    </row>
    <row r="688" spans="1:6" x14ac:dyDescent="0.35">
      <c r="A688" s="2">
        <v>687</v>
      </c>
      <c r="B688" s="2">
        <v>403</v>
      </c>
      <c r="C688" s="2">
        <v>33</v>
      </c>
      <c r="D688" s="2">
        <v>2</v>
      </c>
      <c r="E688" s="2">
        <v>285412</v>
      </c>
      <c r="F688" s="3">
        <v>45048</v>
      </c>
    </row>
    <row r="689" spans="1:6" x14ac:dyDescent="0.35">
      <c r="A689" s="2">
        <v>688</v>
      </c>
      <c r="B689" s="2">
        <v>279</v>
      </c>
      <c r="C689" s="2">
        <v>35</v>
      </c>
      <c r="D689" s="2">
        <v>4</v>
      </c>
      <c r="E689" s="2">
        <v>224956</v>
      </c>
      <c r="F689" s="3">
        <v>44385</v>
      </c>
    </row>
    <row r="690" spans="1:6" x14ac:dyDescent="0.35">
      <c r="A690" s="2">
        <v>689</v>
      </c>
      <c r="B690" s="2">
        <v>179</v>
      </c>
      <c r="C690" s="2">
        <v>15</v>
      </c>
      <c r="D690" s="2">
        <v>2</v>
      </c>
      <c r="E690" s="2">
        <v>315456</v>
      </c>
      <c r="F690" s="3">
        <v>44876</v>
      </c>
    </row>
    <row r="691" spans="1:6" x14ac:dyDescent="0.35">
      <c r="A691" s="2">
        <v>690</v>
      </c>
      <c r="B691" s="2">
        <v>170</v>
      </c>
      <c r="C691" s="2">
        <v>24</v>
      </c>
      <c r="D691" s="2">
        <v>3</v>
      </c>
      <c r="E691" s="2">
        <v>480933</v>
      </c>
      <c r="F691" s="3">
        <v>44644</v>
      </c>
    </row>
    <row r="692" spans="1:6" x14ac:dyDescent="0.35">
      <c r="A692" s="2">
        <v>691</v>
      </c>
      <c r="B692" s="2">
        <v>386</v>
      </c>
      <c r="C692" s="2">
        <v>40</v>
      </c>
      <c r="D692" s="2">
        <v>5</v>
      </c>
      <c r="E692" s="2">
        <v>129760</v>
      </c>
      <c r="F692" s="3">
        <v>45169</v>
      </c>
    </row>
    <row r="693" spans="1:6" x14ac:dyDescent="0.35">
      <c r="A693" s="2">
        <v>692</v>
      </c>
      <c r="B693" s="2">
        <v>288</v>
      </c>
      <c r="C693" s="2">
        <v>42</v>
      </c>
      <c r="D693" s="2">
        <v>1</v>
      </c>
      <c r="E693" s="2">
        <v>142960</v>
      </c>
      <c r="F693" s="3">
        <v>44431</v>
      </c>
    </row>
    <row r="694" spans="1:6" x14ac:dyDescent="0.35">
      <c r="A694" s="2">
        <v>693</v>
      </c>
      <c r="B694" s="2">
        <v>343</v>
      </c>
      <c r="C694" s="2">
        <v>23</v>
      </c>
      <c r="D694" s="2">
        <v>4</v>
      </c>
      <c r="E694" s="2">
        <v>625892</v>
      </c>
      <c r="F694" s="3">
        <v>44689</v>
      </c>
    </row>
    <row r="695" spans="1:6" x14ac:dyDescent="0.35">
      <c r="A695" s="2">
        <v>694</v>
      </c>
      <c r="B695" s="2">
        <v>464</v>
      </c>
      <c r="C695" s="2">
        <v>42</v>
      </c>
      <c r="D695" s="2">
        <v>5</v>
      </c>
      <c r="E695" s="2">
        <v>714800</v>
      </c>
      <c r="F695" s="3">
        <v>45469</v>
      </c>
    </row>
    <row r="696" spans="1:6" x14ac:dyDescent="0.35">
      <c r="A696" s="2">
        <v>695</v>
      </c>
      <c r="B696" s="2">
        <v>125</v>
      </c>
      <c r="C696" s="2">
        <v>3</v>
      </c>
      <c r="D696" s="2">
        <v>3</v>
      </c>
      <c r="E696" s="2">
        <v>266361</v>
      </c>
      <c r="F696" s="3">
        <v>44978</v>
      </c>
    </row>
    <row r="697" spans="1:6" x14ac:dyDescent="0.35">
      <c r="A697" s="2">
        <v>696</v>
      </c>
      <c r="B697" s="2">
        <v>469</v>
      </c>
      <c r="C697" s="2">
        <v>8</v>
      </c>
      <c r="D697" s="2">
        <v>4</v>
      </c>
      <c r="E697" s="2">
        <v>280096</v>
      </c>
      <c r="F697" s="3">
        <v>44722</v>
      </c>
    </row>
    <row r="698" spans="1:6" x14ac:dyDescent="0.35">
      <c r="A698" s="2">
        <v>697</v>
      </c>
      <c r="B698" s="2">
        <v>277</v>
      </c>
      <c r="C698" s="2">
        <v>47</v>
      </c>
      <c r="D698" s="2">
        <v>3</v>
      </c>
      <c r="E698" s="2">
        <v>243603</v>
      </c>
      <c r="F698" s="3">
        <v>44247</v>
      </c>
    </row>
    <row r="699" spans="1:6" x14ac:dyDescent="0.35">
      <c r="A699" s="2">
        <v>698</v>
      </c>
      <c r="B699" s="2">
        <v>467</v>
      </c>
      <c r="C699" s="2">
        <v>34</v>
      </c>
      <c r="D699" s="2">
        <v>3</v>
      </c>
      <c r="E699" s="2">
        <v>259845</v>
      </c>
      <c r="F699" s="3">
        <v>45250</v>
      </c>
    </row>
    <row r="700" spans="1:6" x14ac:dyDescent="0.35">
      <c r="A700" s="2">
        <v>699</v>
      </c>
      <c r="B700" s="2">
        <v>412</v>
      </c>
      <c r="C700" s="2">
        <v>33</v>
      </c>
      <c r="D700" s="2">
        <v>4</v>
      </c>
      <c r="E700" s="2">
        <v>570824</v>
      </c>
      <c r="F700" s="3">
        <v>45193</v>
      </c>
    </row>
    <row r="701" spans="1:6" x14ac:dyDescent="0.35">
      <c r="A701" s="2">
        <v>700</v>
      </c>
      <c r="B701" s="2">
        <v>23</v>
      </c>
      <c r="C701" s="2">
        <v>19</v>
      </c>
      <c r="D701" s="2">
        <v>2</v>
      </c>
      <c r="E701" s="2">
        <v>224816</v>
      </c>
      <c r="F701" s="3">
        <v>44853</v>
      </c>
    </row>
    <row r="702" spans="1:6" x14ac:dyDescent="0.35">
      <c r="A702" s="2">
        <v>701</v>
      </c>
      <c r="B702" s="2">
        <v>264</v>
      </c>
      <c r="C702" s="2">
        <v>6</v>
      </c>
      <c r="D702" s="2">
        <v>1</v>
      </c>
      <c r="E702" s="2">
        <v>163535</v>
      </c>
      <c r="F702" s="3">
        <v>44539</v>
      </c>
    </row>
    <row r="703" spans="1:6" x14ac:dyDescent="0.35">
      <c r="A703" s="2">
        <v>702</v>
      </c>
      <c r="B703" s="2">
        <v>396</v>
      </c>
      <c r="C703" s="2">
        <v>35</v>
      </c>
      <c r="D703" s="2">
        <v>5</v>
      </c>
      <c r="E703" s="2">
        <v>281195</v>
      </c>
      <c r="F703" s="3">
        <v>44212</v>
      </c>
    </row>
    <row r="704" spans="1:6" x14ac:dyDescent="0.35">
      <c r="A704" s="2">
        <v>703</v>
      </c>
      <c r="B704" s="2">
        <v>321</v>
      </c>
      <c r="C704" s="2">
        <v>5</v>
      </c>
      <c r="D704" s="2">
        <v>2</v>
      </c>
      <c r="E704" s="2">
        <v>274066</v>
      </c>
      <c r="F704" s="3">
        <v>45486</v>
      </c>
    </row>
    <row r="705" spans="1:6" x14ac:dyDescent="0.35">
      <c r="A705" s="2">
        <v>704</v>
      </c>
      <c r="B705" s="2">
        <v>397</v>
      </c>
      <c r="C705" s="2">
        <v>14</v>
      </c>
      <c r="D705" s="2">
        <v>4</v>
      </c>
      <c r="E705" s="2">
        <v>649768</v>
      </c>
      <c r="F705" s="3">
        <v>44409</v>
      </c>
    </row>
    <row r="706" spans="1:6" x14ac:dyDescent="0.35">
      <c r="A706" s="2">
        <v>705</v>
      </c>
      <c r="B706" s="2">
        <v>106</v>
      </c>
      <c r="C706" s="2">
        <v>35</v>
      </c>
      <c r="D706" s="2">
        <v>4</v>
      </c>
      <c r="E706" s="2">
        <v>224956</v>
      </c>
      <c r="F706" s="3">
        <v>45521</v>
      </c>
    </row>
    <row r="707" spans="1:6" x14ac:dyDescent="0.35">
      <c r="A707" s="2">
        <v>706</v>
      </c>
      <c r="B707" s="2">
        <v>419</v>
      </c>
      <c r="C707" s="2">
        <v>5</v>
      </c>
      <c r="D707" s="2">
        <v>2</v>
      </c>
      <c r="E707" s="2">
        <v>274066</v>
      </c>
      <c r="F707" s="3">
        <v>44245</v>
      </c>
    </row>
    <row r="708" spans="1:6" x14ac:dyDescent="0.35">
      <c r="A708" s="2">
        <v>707</v>
      </c>
      <c r="B708" s="2">
        <v>236</v>
      </c>
      <c r="C708" s="2">
        <v>46</v>
      </c>
      <c r="D708" s="2">
        <v>3</v>
      </c>
      <c r="E708" s="2">
        <v>466704</v>
      </c>
      <c r="F708" s="3">
        <v>44274</v>
      </c>
    </row>
    <row r="709" spans="1:6" x14ac:dyDescent="0.35">
      <c r="A709" s="2">
        <v>708</v>
      </c>
      <c r="B709" s="2">
        <v>45</v>
      </c>
      <c r="C709" s="2">
        <v>5</v>
      </c>
      <c r="D709" s="2">
        <v>1</v>
      </c>
      <c r="E709" s="2">
        <v>137033</v>
      </c>
      <c r="F709" s="3">
        <v>44561</v>
      </c>
    </row>
    <row r="710" spans="1:6" x14ac:dyDescent="0.35">
      <c r="A710" s="2">
        <v>709</v>
      </c>
      <c r="B710" s="2">
        <v>407</v>
      </c>
      <c r="C710" s="2">
        <v>17</v>
      </c>
      <c r="D710" s="2">
        <v>5</v>
      </c>
      <c r="E710" s="2">
        <v>293465</v>
      </c>
      <c r="F710" s="3">
        <v>44341</v>
      </c>
    </row>
    <row r="711" spans="1:6" x14ac:dyDescent="0.35">
      <c r="A711" s="2">
        <v>710</v>
      </c>
      <c r="B711" s="2">
        <v>295</v>
      </c>
      <c r="C711" s="2">
        <v>15</v>
      </c>
      <c r="D711" s="2">
        <v>3</v>
      </c>
      <c r="E711" s="2">
        <v>473184</v>
      </c>
      <c r="F711" s="3">
        <v>45031</v>
      </c>
    </row>
    <row r="712" spans="1:6" x14ac:dyDescent="0.35">
      <c r="A712" s="2">
        <v>711</v>
      </c>
      <c r="B712" s="2">
        <v>199</v>
      </c>
      <c r="C712" s="2">
        <v>29</v>
      </c>
      <c r="D712" s="2">
        <v>4</v>
      </c>
      <c r="E712" s="2">
        <v>435144</v>
      </c>
      <c r="F712" s="3">
        <v>45083</v>
      </c>
    </row>
    <row r="713" spans="1:6" x14ac:dyDescent="0.35">
      <c r="A713" s="2">
        <v>712</v>
      </c>
      <c r="B713" s="2">
        <v>162</v>
      </c>
      <c r="C713" s="2">
        <v>2</v>
      </c>
      <c r="D713" s="2">
        <v>4</v>
      </c>
      <c r="E713" s="2">
        <v>554440</v>
      </c>
      <c r="F713" s="3">
        <v>44439</v>
      </c>
    </row>
    <row r="714" spans="1:6" x14ac:dyDescent="0.35">
      <c r="A714" s="2">
        <v>713</v>
      </c>
      <c r="B714" s="2">
        <v>274</v>
      </c>
      <c r="C714" s="2">
        <v>1</v>
      </c>
      <c r="D714" s="2">
        <v>5</v>
      </c>
      <c r="E714" s="2">
        <v>160220</v>
      </c>
      <c r="F714" s="3">
        <v>44326</v>
      </c>
    </row>
    <row r="715" spans="1:6" x14ac:dyDescent="0.35">
      <c r="A715" s="2">
        <v>714</v>
      </c>
      <c r="B715" s="2">
        <v>388</v>
      </c>
      <c r="C715" s="2">
        <v>48</v>
      </c>
      <c r="D715" s="2">
        <v>5</v>
      </c>
      <c r="E715" s="2">
        <v>271535</v>
      </c>
      <c r="F715" s="3">
        <v>44290</v>
      </c>
    </row>
    <row r="716" spans="1:6" x14ac:dyDescent="0.35">
      <c r="A716" s="2">
        <v>715</v>
      </c>
      <c r="B716" s="2">
        <v>359</v>
      </c>
      <c r="C716" s="2">
        <v>5</v>
      </c>
      <c r="D716" s="2">
        <v>3</v>
      </c>
      <c r="E716" s="2">
        <v>411099</v>
      </c>
      <c r="F716" s="3">
        <v>45226</v>
      </c>
    </row>
    <row r="717" spans="1:6" x14ac:dyDescent="0.35">
      <c r="A717" s="2">
        <v>716</v>
      </c>
      <c r="B717" s="2">
        <v>55</v>
      </c>
      <c r="C717" s="2">
        <v>19</v>
      </c>
      <c r="D717" s="2">
        <v>3</v>
      </c>
      <c r="E717" s="2">
        <v>337224</v>
      </c>
      <c r="F717" s="3">
        <v>45439</v>
      </c>
    </row>
    <row r="718" spans="1:6" x14ac:dyDescent="0.35">
      <c r="A718" s="2">
        <v>717</v>
      </c>
      <c r="B718" s="2">
        <v>45</v>
      </c>
      <c r="C718" s="2">
        <v>19</v>
      </c>
      <c r="D718" s="2">
        <v>4</v>
      </c>
      <c r="E718" s="2">
        <v>449632</v>
      </c>
      <c r="F718" s="3">
        <v>44978</v>
      </c>
    </row>
    <row r="719" spans="1:6" x14ac:dyDescent="0.35">
      <c r="A719" s="2">
        <v>718</v>
      </c>
      <c r="B719" s="2">
        <v>203</v>
      </c>
      <c r="C719" s="2">
        <v>43</v>
      </c>
      <c r="D719" s="2">
        <v>1</v>
      </c>
      <c r="E719" s="2">
        <v>97213</v>
      </c>
      <c r="F719" s="3">
        <v>45167</v>
      </c>
    </row>
    <row r="720" spans="1:6" x14ac:dyDescent="0.35">
      <c r="A720" s="2">
        <v>719</v>
      </c>
      <c r="B720" s="2">
        <v>81</v>
      </c>
      <c r="C720" s="2">
        <v>35</v>
      </c>
      <c r="D720" s="2">
        <v>2</v>
      </c>
      <c r="E720" s="2">
        <v>112478</v>
      </c>
      <c r="F720" s="3">
        <v>44476</v>
      </c>
    </row>
    <row r="721" spans="1:6" x14ac:dyDescent="0.35">
      <c r="A721" s="2">
        <v>720</v>
      </c>
      <c r="B721" s="2">
        <v>383</v>
      </c>
      <c r="C721" s="2">
        <v>26</v>
      </c>
      <c r="D721" s="2">
        <v>5</v>
      </c>
      <c r="E721" s="2">
        <v>693620</v>
      </c>
      <c r="F721" s="3">
        <v>44801</v>
      </c>
    </row>
    <row r="722" spans="1:6" x14ac:dyDescent="0.35">
      <c r="A722" s="2">
        <v>721</v>
      </c>
      <c r="B722" s="2">
        <v>325</v>
      </c>
      <c r="C722" s="2">
        <v>10</v>
      </c>
      <c r="D722" s="2">
        <v>3</v>
      </c>
      <c r="E722" s="2">
        <v>74745</v>
      </c>
      <c r="F722" s="3">
        <v>45523</v>
      </c>
    </row>
    <row r="723" spans="1:6" x14ac:dyDescent="0.35">
      <c r="A723" s="2">
        <v>722</v>
      </c>
      <c r="B723" s="2">
        <v>192</v>
      </c>
      <c r="C723" s="2">
        <v>1</v>
      </c>
      <c r="D723" s="2">
        <v>5</v>
      </c>
      <c r="E723" s="2">
        <v>160220</v>
      </c>
      <c r="F723" s="3">
        <v>45333</v>
      </c>
    </row>
    <row r="724" spans="1:6" x14ac:dyDescent="0.35">
      <c r="A724" s="2">
        <v>723</v>
      </c>
      <c r="B724" s="2">
        <v>73</v>
      </c>
      <c r="C724" s="2">
        <v>8</v>
      </c>
      <c r="D724" s="2">
        <v>1</v>
      </c>
      <c r="E724" s="2">
        <v>70024</v>
      </c>
      <c r="F724" s="3">
        <v>44207</v>
      </c>
    </row>
    <row r="725" spans="1:6" x14ac:dyDescent="0.35">
      <c r="A725" s="2">
        <v>724</v>
      </c>
      <c r="B725" s="2">
        <v>294</v>
      </c>
      <c r="C725" s="2">
        <v>39</v>
      </c>
      <c r="D725" s="2">
        <v>4</v>
      </c>
      <c r="E725" s="2">
        <v>213656</v>
      </c>
      <c r="F725" s="3">
        <v>45297</v>
      </c>
    </row>
    <row r="726" spans="1:6" x14ac:dyDescent="0.35">
      <c r="A726" s="2">
        <v>725</v>
      </c>
      <c r="B726" s="2">
        <v>281</v>
      </c>
      <c r="C726" s="2">
        <v>6</v>
      </c>
      <c r="D726" s="2">
        <v>3</v>
      </c>
      <c r="E726" s="2">
        <v>490605</v>
      </c>
      <c r="F726" s="3">
        <v>44627</v>
      </c>
    </row>
    <row r="727" spans="1:6" x14ac:dyDescent="0.35">
      <c r="A727" s="2">
        <v>726</v>
      </c>
      <c r="B727" s="2">
        <v>384</v>
      </c>
      <c r="C727" s="2">
        <v>48</v>
      </c>
      <c r="D727" s="2">
        <v>3</v>
      </c>
      <c r="E727" s="2">
        <v>162921</v>
      </c>
      <c r="F727" s="3">
        <v>44630</v>
      </c>
    </row>
    <row r="728" spans="1:6" x14ac:dyDescent="0.35">
      <c r="A728" s="2">
        <v>727</v>
      </c>
      <c r="B728" s="2">
        <v>212</v>
      </c>
      <c r="C728" s="2">
        <v>42</v>
      </c>
      <c r="D728" s="2">
        <v>5</v>
      </c>
      <c r="E728" s="2">
        <v>714800</v>
      </c>
      <c r="F728" s="3">
        <v>44488</v>
      </c>
    </row>
    <row r="729" spans="1:6" x14ac:dyDescent="0.35">
      <c r="A729" s="2">
        <v>728</v>
      </c>
      <c r="B729" s="2">
        <v>83</v>
      </c>
      <c r="C729" s="2">
        <v>12</v>
      </c>
      <c r="D729" s="2">
        <v>2</v>
      </c>
      <c r="E729" s="2">
        <v>117454</v>
      </c>
      <c r="F729" s="3">
        <v>45460</v>
      </c>
    </row>
    <row r="730" spans="1:6" x14ac:dyDescent="0.35">
      <c r="A730" s="2">
        <v>729</v>
      </c>
      <c r="B730" s="2">
        <v>428</v>
      </c>
      <c r="C730" s="2">
        <v>17</v>
      </c>
      <c r="D730" s="2">
        <v>2</v>
      </c>
      <c r="E730" s="2">
        <v>117386</v>
      </c>
      <c r="F730" s="3">
        <v>44431</v>
      </c>
    </row>
    <row r="731" spans="1:6" x14ac:dyDescent="0.35">
      <c r="A731" s="2">
        <v>730</v>
      </c>
      <c r="B731" s="2">
        <v>93</v>
      </c>
      <c r="C731" s="2">
        <v>43</v>
      </c>
      <c r="D731" s="2">
        <v>5</v>
      </c>
      <c r="E731" s="2">
        <v>486065</v>
      </c>
      <c r="F731" s="3">
        <v>44308</v>
      </c>
    </row>
    <row r="732" spans="1:6" x14ac:dyDescent="0.35">
      <c r="A732" s="2">
        <v>731</v>
      </c>
      <c r="B732" s="2">
        <v>436</v>
      </c>
      <c r="C732" s="2">
        <v>36</v>
      </c>
      <c r="D732" s="2">
        <v>4</v>
      </c>
      <c r="E732" s="2">
        <v>641340</v>
      </c>
      <c r="F732" s="3">
        <v>45517</v>
      </c>
    </row>
    <row r="733" spans="1:6" x14ac:dyDescent="0.35">
      <c r="A733" s="2">
        <v>732</v>
      </c>
      <c r="B733" s="2">
        <v>282</v>
      </c>
      <c r="C733" s="2">
        <v>5</v>
      </c>
      <c r="D733" s="2">
        <v>3</v>
      </c>
      <c r="E733" s="2">
        <v>411099</v>
      </c>
      <c r="F733" s="3">
        <v>44334</v>
      </c>
    </row>
    <row r="734" spans="1:6" x14ac:dyDescent="0.35">
      <c r="A734" s="2">
        <v>733</v>
      </c>
      <c r="B734" s="2">
        <v>129</v>
      </c>
      <c r="C734" s="2">
        <v>7</v>
      </c>
      <c r="D734" s="2">
        <v>2</v>
      </c>
      <c r="E734" s="2">
        <v>220012</v>
      </c>
      <c r="F734" s="3">
        <v>45386</v>
      </c>
    </row>
    <row r="735" spans="1:6" x14ac:dyDescent="0.35">
      <c r="A735" s="2">
        <v>734</v>
      </c>
      <c r="B735" s="2">
        <v>250</v>
      </c>
      <c r="C735" s="2">
        <v>22</v>
      </c>
      <c r="D735" s="2">
        <v>3</v>
      </c>
      <c r="E735" s="2">
        <v>197880</v>
      </c>
      <c r="F735" s="3">
        <v>44459</v>
      </c>
    </row>
    <row r="736" spans="1:6" x14ac:dyDescent="0.35">
      <c r="A736" s="2">
        <v>735</v>
      </c>
      <c r="B736" s="2">
        <v>344</v>
      </c>
      <c r="C736" s="2">
        <v>42</v>
      </c>
      <c r="D736" s="2">
        <v>2</v>
      </c>
      <c r="E736" s="2">
        <v>285920</v>
      </c>
      <c r="F736" s="3">
        <v>44401</v>
      </c>
    </row>
    <row r="737" spans="1:6" x14ac:dyDescent="0.35">
      <c r="A737" s="2">
        <v>736</v>
      </c>
      <c r="B737" s="2">
        <v>146</v>
      </c>
      <c r="C737" s="2">
        <v>40</v>
      </c>
      <c r="D737" s="2">
        <v>1</v>
      </c>
      <c r="E737" s="2">
        <v>25952</v>
      </c>
      <c r="F737" s="3">
        <v>44593</v>
      </c>
    </row>
    <row r="738" spans="1:6" x14ac:dyDescent="0.35">
      <c r="A738" s="2">
        <v>737</v>
      </c>
      <c r="B738" s="2">
        <v>163</v>
      </c>
      <c r="C738" s="2">
        <v>32</v>
      </c>
      <c r="D738" s="2">
        <v>4</v>
      </c>
      <c r="E738" s="2">
        <v>576308</v>
      </c>
      <c r="F738" s="3">
        <v>44869</v>
      </c>
    </row>
    <row r="739" spans="1:6" x14ac:dyDescent="0.35">
      <c r="A739" s="2">
        <v>738</v>
      </c>
      <c r="B739" s="2">
        <v>316</v>
      </c>
      <c r="C739" s="2">
        <v>43</v>
      </c>
      <c r="D739" s="2">
        <v>3</v>
      </c>
      <c r="E739" s="2">
        <v>291639</v>
      </c>
      <c r="F739" s="3">
        <v>45393</v>
      </c>
    </row>
    <row r="740" spans="1:6" x14ac:dyDescent="0.35">
      <c r="A740" s="2">
        <v>739</v>
      </c>
      <c r="B740" s="2">
        <v>79</v>
      </c>
      <c r="C740" s="2">
        <v>37</v>
      </c>
      <c r="D740" s="2">
        <v>5</v>
      </c>
      <c r="E740" s="2">
        <v>678700</v>
      </c>
      <c r="F740" s="3">
        <v>44943</v>
      </c>
    </row>
    <row r="741" spans="1:6" x14ac:dyDescent="0.35">
      <c r="A741" s="2">
        <v>740</v>
      </c>
      <c r="B741" s="2">
        <v>414</v>
      </c>
      <c r="C741" s="2">
        <v>21</v>
      </c>
      <c r="D741" s="2">
        <v>4</v>
      </c>
      <c r="E741" s="2">
        <v>458252</v>
      </c>
      <c r="F741" s="3">
        <v>44542</v>
      </c>
    </row>
    <row r="742" spans="1:6" x14ac:dyDescent="0.35">
      <c r="A742" s="2">
        <v>741</v>
      </c>
      <c r="B742" s="2">
        <v>3</v>
      </c>
      <c r="C742" s="2">
        <v>21</v>
      </c>
      <c r="D742" s="2">
        <v>2</v>
      </c>
      <c r="E742" s="2">
        <v>229126</v>
      </c>
      <c r="F742" s="3">
        <v>44650</v>
      </c>
    </row>
    <row r="743" spans="1:6" x14ac:dyDescent="0.35">
      <c r="A743" s="2">
        <v>742</v>
      </c>
      <c r="B743" s="2">
        <v>365</v>
      </c>
      <c r="C743" s="2">
        <v>48</v>
      </c>
      <c r="D743" s="2">
        <v>4</v>
      </c>
      <c r="E743" s="2">
        <v>217228</v>
      </c>
      <c r="F743" s="3">
        <v>44763</v>
      </c>
    </row>
    <row r="744" spans="1:6" x14ac:dyDescent="0.35">
      <c r="A744" s="2">
        <v>743</v>
      </c>
      <c r="B744" s="2">
        <v>431</v>
      </c>
      <c r="C744" s="2">
        <v>24</v>
      </c>
      <c r="D744" s="2">
        <v>2</v>
      </c>
      <c r="E744" s="2">
        <v>320622</v>
      </c>
      <c r="F744" s="3">
        <v>44876</v>
      </c>
    </row>
    <row r="745" spans="1:6" x14ac:dyDescent="0.35">
      <c r="A745" s="2">
        <v>744</v>
      </c>
      <c r="B745" s="2">
        <v>450</v>
      </c>
      <c r="C745" s="2">
        <v>31</v>
      </c>
      <c r="D745" s="2">
        <v>4</v>
      </c>
      <c r="E745" s="2">
        <v>329812</v>
      </c>
      <c r="F745" s="3">
        <v>45109</v>
      </c>
    </row>
    <row r="746" spans="1:6" x14ac:dyDescent="0.35">
      <c r="A746" s="2">
        <v>745</v>
      </c>
      <c r="B746" s="2">
        <v>184</v>
      </c>
      <c r="C746" s="2">
        <v>20</v>
      </c>
      <c r="D746" s="2">
        <v>4</v>
      </c>
      <c r="E746" s="2">
        <v>592480</v>
      </c>
      <c r="F746" s="3">
        <v>45326</v>
      </c>
    </row>
    <row r="747" spans="1:6" x14ac:dyDescent="0.35">
      <c r="A747" s="2">
        <v>746</v>
      </c>
      <c r="B747" s="2">
        <v>56</v>
      </c>
      <c r="C747" s="2">
        <v>12</v>
      </c>
      <c r="D747" s="2">
        <v>5</v>
      </c>
      <c r="E747" s="2">
        <v>293635</v>
      </c>
      <c r="F747" s="3">
        <v>44364</v>
      </c>
    </row>
    <row r="748" spans="1:6" x14ac:dyDescent="0.35">
      <c r="A748" s="2">
        <v>747</v>
      </c>
      <c r="B748" s="2">
        <v>431</v>
      </c>
      <c r="C748" s="2">
        <v>18</v>
      </c>
      <c r="D748" s="2">
        <v>2</v>
      </c>
      <c r="E748" s="2">
        <v>156464</v>
      </c>
      <c r="F748" s="3">
        <v>45300</v>
      </c>
    </row>
    <row r="749" spans="1:6" x14ac:dyDescent="0.35">
      <c r="A749" s="2">
        <v>748</v>
      </c>
      <c r="B749" s="2">
        <v>101</v>
      </c>
      <c r="C749" s="2">
        <v>17</v>
      </c>
      <c r="D749" s="2">
        <v>1</v>
      </c>
      <c r="E749" s="2">
        <v>58693</v>
      </c>
      <c r="F749" s="3">
        <v>44351</v>
      </c>
    </row>
    <row r="750" spans="1:6" x14ac:dyDescent="0.35">
      <c r="A750" s="2">
        <v>749</v>
      </c>
      <c r="B750" s="2">
        <v>457</v>
      </c>
      <c r="C750" s="2">
        <v>2</v>
      </c>
      <c r="D750" s="2">
        <v>5</v>
      </c>
      <c r="E750" s="2">
        <v>693050</v>
      </c>
      <c r="F750" s="3">
        <v>45490</v>
      </c>
    </row>
    <row r="751" spans="1:6" x14ac:dyDescent="0.35">
      <c r="A751" s="2">
        <v>750</v>
      </c>
      <c r="B751" s="2">
        <v>16</v>
      </c>
      <c r="C751" s="2">
        <v>38</v>
      </c>
      <c r="D751" s="2">
        <v>5</v>
      </c>
      <c r="E751" s="2">
        <v>606525</v>
      </c>
      <c r="F751" s="3">
        <v>45026</v>
      </c>
    </row>
    <row r="752" spans="1:6" x14ac:dyDescent="0.35">
      <c r="A752" s="2">
        <v>751</v>
      </c>
      <c r="B752" s="2">
        <v>394</v>
      </c>
      <c r="C752" s="2">
        <v>38</v>
      </c>
      <c r="D752" s="2">
        <v>2</v>
      </c>
      <c r="E752" s="2">
        <v>242610</v>
      </c>
      <c r="F752" s="3">
        <v>44272</v>
      </c>
    </row>
    <row r="753" spans="1:6" x14ac:dyDescent="0.35">
      <c r="A753" s="2">
        <v>752</v>
      </c>
      <c r="B753" s="2">
        <v>283</v>
      </c>
      <c r="C753" s="2">
        <v>17</v>
      </c>
      <c r="D753" s="2">
        <v>5</v>
      </c>
      <c r="E753" s="2">
        <v>293465</v>
      </c>
      <c r="F753" s="3">
        <v>45302</v>
      </c>
    </row>
    <row r="754" spans="1:6" x14ac:dyDescent="0.35">
      <c r="A754" s="2">
        <v>753</v>
      </c>
      <c r="B754" s="2">
        <v>242</v>
      </c>
      <c r="C754" s="2">
        <v>42</v>
      </c>
      <c r="D754" s="2">
        <v>2</v>
      </c>
      <c r="E754" s="2">
        <v>285920</v>
      </c>
      <c r="F754" s="3">
        <v>44946</v>
      </c>
    </row>
    <row r="755" spans="1:6" x14ac:dyDescent="0.35">
      <c r="A755" s="2">
        <v>754</v>
      </c>
      <c r="B755" s="2">
        <v>201</v>
      </c>
      <c r="C755" s="2">
        <v>15</v>
      </c>
      <c r="D755" s="2">
        <v>5</v>
      </c>
      <c r="E755" s="2">
        <v>788640</v>
      </c>
      <c r="F755" s="3">
        <v>44792</v>
      </c>
    </row>
    <row r="756" spans="1:6" x14ac:dyDescent="0.35">
      <c r="A756" s="2">
        <v>755</v>
      </c>
      <c r="B756" s="2">
        <v>69</v>
      </c>
      <c r="C756" s="2">
        <v>30</v>
      </c>
      <c r="D756" s="2">
        <v>5</v>
      </c>
      <c r="E756" s="2">
        <v>521790</v>
      </c>
      <c r="F756" s="3">
        <v>45242</v>
      </c>
    </row>
    <row r="757" spans="1:6" x14ac:dyDescent="0.35">
      <c r="A757" s="2">
        <v>756</v>
      </c>
      <c r="B757" s="2">
        <v>47</v>
      </c>
      <c r="C757" s="2">
        <v>26</v>
      </c>
      <c r="D757" s="2">
        <v>3</v>
      </c>
      <c r="E757" s="2">
        <v>416172</v>
      </c>
      <c r="F757" s="3">
        <v>45225</v>
      </c>
    </row>
    <row r="758" spans="1:6" x14ac:dyDescent="0.35">
      <c r="A758" s="2">
        <v>757</v>
      </c>
      <c r="B758" s="2">
        <v>6</v>
      </c>
      <c r="C758" s="2">
        <v>43</v>
      </c>
      <c r="D758" s="2">
        <v>2</v>
      </c>
      <c r="E758" s="2">
        <v>194426</v>
      </c>
      <c r="F758" s="3">
        <v>45454</v>
      </c>
    </row>
    <row r="759" spans="1:6" x14ac:dyDescent="0.35">
      <c r="A759" s="2">
        <v>758</v>
      </c>
      <c r="B759" s="2">
        <v>351</v>
      </c>
      <c r="C759" s="2">
        <v>11</v>
      </c>
      <c r="D759" s="2">
        <v>5</v>
      </c>
      <c r="E759" s="2">
        <v>507270</v>
      </c>
      <c r="F759" s="3">
        <v>44484</v>
      </c>
    </row>
    <row r="760" spans="1:6" x14ac:dyDescent="0.35">
      <c r="A760" s="2">
        <v>759</v>
      </c>
      <c r="B760" s="2">
        <v>229</v>
      </c>
      <c r="C760" s="2">
        <v>11</v>
      </c>
      <c r="D760" s="2">
        <v>2</v>
      </c>
      <c r="E760" s="2">
        <v>202908</v>
      </c>
      <c r="F760" s="3">
        <v>45356</v>
      </c>
    </row>
    <row r="761" spans="1:6" x14ac:dyDescent="0.35">
      <c r="A761" s="2">
        <v>760</v>
      </c>
      <c r="B761" s="2">
        <v>290</v>
      </c>
      <c r="C761" s="2">
        <v>43</v>
      </c>
      <c r="D761" s="2">
        <v>2</v>
      </c>
      <c r="E761" s="2">
        <v>194426</v>
      </c>
      <c r="F761" s="3">
        <v>45187</v>
      </c>
    </row>
    <row r="762" spans="1:6" x14ac:dyDescent="0.35">
      <c r="A762" s="2">
        <v>761</v>
      </c>
      <c r="B762" s="2">
        <v>184</v>
      </c>
      <c r="C762" s="2">
        <v>3</v>
      </c>
      <c r="D762" s="2">
        <v>2</v>
      </c>
      <c r="E762" s="2">
        <v>177574</v>
      </c>
      <c r="F762" s="3">
        <v>45195</v>
      </c>
    </row>
    <row r="763" spans="1:6" x14ac:dyDescent="0.35">
      <c r="A763" s="2">
        <v>762</v>
      </c>
      <c r="B763" s="2">
        <v>119</v>
      </c>
      <c r="C763" s="2">
        <v>5</v>
      </c>
      <c r="D763" s="2">
        <v>3</v>
      </c>
      <c r="E763" s="2">
        <v>411099</v>
      </c>
      <c r="F763" s="3">
        <v>44953</v>
      </c>
    </row>
    <row r="764" spans="1:6" x14ac:dyDescent="0.35">
      <c r="A764" s="2">
        <v>763</v>
      </c>
      <c r="B764" s="2">
        <v>120</v>
      </c>
      <c r="C764" s="2">
        <v>3</v>
      </c>
      <c r="D764" s="2">
        <v>2</v>
      </c>
      <c r="E764" s="2">
        <v>177574</v>
      </c>
      <c r="F764" s="3">
        <v>45257</v>
      </c>
    </row>
    <row r="765" spans="1:6" x14ac:dyDescent="0.35">
      <c r="A765" s="2">
        <v>764</v>
      </c>
      <c r="B765" s="2">
        <v>465</v>
      </c>
      <c r="C765" s="2">
        <v>24</v>
      </c>
      <c r="D765" s="2">
        <v>4</v>
      </c>
      <c r="E765" s="2">
        <v>641244</v>
      </c>
      <c r="F765" s="3">
        <v>45158</v>
      </c>
    </row>
    <row r="766" spans="1:6" x14ac:dyDescent="0.35">
      <c r="A766" s="2">
        <v>765</v>
      </c>
      <c r="B766" s="2">
        <v>470</v>
      </c>
      <c r="C766" s="2">
        <v>30</v>
      </c>
      <c r="D766" s="2">
        <v>1</v>
      </c>
      <c r="E766" s="2">
        <v>104358</v>
      </c>
      <c r="F766" s="3">
        <v>44278</v>
      </c>
    </row>
    <row r="767" spans="1:6" x14ac:dyDescent="0.35">
      <c r="A767" s="2">
        <v>766</v>
      </c>
      <c r="B767" s="2">
        <v>333</v>
      </c>
      <c r="C767" s="2">
        <v>21</v>
      </c>
      <c r="D767" s="2">
        <v>1</v>
      </c>
      <c r="E767" s="2">
        <v>114563</v>
      </c>
      <c r="F767" s="3">
        <v>45264</v>
      </c>
    </row>
    <row r="768" spans="1:6" x14ac:dyDescent="0.35">
      <c r="A768" s="2">
        <v>767</v>
      </c>
      <c r="B768" s="2">
        <v>325</v>
      </c>
      <c r="C768" s="2">
        <v>18</v>
      </c>
      <c r="D768" s="2">
        <v>3</v>
      </c>
      <c r="E768" s="2">
        <v>234696</v>
      </c>
      <c r="F768" s="3">
        <v>45382</v>
      </c>
    </row>
    <row r="769" spans="1:6" x14ac:dyDescent="0.35">
      <c r="A769" s="2">
        <v>768</v>
      </c>
      <c r="B769" s="2">
        <v>279</v>
      </c>
      <c r="C769" s="2">
        <v>37</v>
      </c>
      <c r="D769" s="2">
        <v>2</v>
      </c>
      <c r="E769" s="2">
        <v>271480</v>
      </c>
      <c r="F769" s="3">
        <v>44968</v>
      </c>
    </row>
    <row r="770" spans="1:6" x14ac:dyDescent="0.35">
      <c r="A770" s="2">
        <v>769</v>
      </c>
      <c r="B770" s="2">
        <v>335</v>
      </c>
      <c r="C770" s="2">
        <v>25</v>
      </c>
      <c r="D770" s="2">
        <v>3</v>
      </c>
      <c r="E770" s="2">
        <v>284370</v>
      </c>
      <c r="F770" s="3">
        <v>45400</v>
      </c>
    </row>
    <row r="771" spans="1:6" x14ac:dyDescent="0.35">
      <c r="A771" s="2">
        <v>770</v>
      </c>
      <c r="B771" s="2">
        <v>335</v>
      </c>
      <c r="C771" s="2">
        <v>5</v>
      </c>
      <c r="D771" s="2">
        <v>5</v>
      </c>
      <c r="E771" s="2">
        <v>685165</v>
      </c>
      <c r="F771" s="3">
        <v>44712</v>
      </c>
    </row>
    <row r="772" spans="1:6" x14ac:dyDescent="0.35">
      <c r="A772" s="2">
        <v>771</v>
      </c>
      <c r="B772" s="2">
        <v>193</v>
      </c>
      <c r="C772" s="2">
        <v>15</v>
      </c>
      <c r="D772" s="2">
        <v>5</v>
      </c>
      <c r="E772" s="2">
        <v>788640</v>
      </c>
      <c r="F772" s="3">
        <v>45028</v>
      </c>
    </row>
    <row r="773" spans="1:6" x14ac:dyDescent="0.35">
      <c r="A773" s="2">
        <v>772</v>
      </c>
      <c r="B773" s="2">
        <v>181</v>
      </c>
      <c r="C773" s="2">
        <v>23</v>
      </c>
      <c r="D773" s="2">
        <v>4</v>
      </c>
      <c r="E773" s="2">
        <v>625892</v>
      </c>
      <c r="F773" s="3">
        <v>45184</v>
      </c>
    </row>
    <row r="774" spans="1:6" x14ac:dyDescent="0.35">
      <c r="A774" s="2">
        <v>773</v>
      </c>
      <c r="B774" s="2">
        <v>455</v>
      </c>
      <c r="C774" s="2">
        <v>39</v>
      </c>
      <c r="D774" s="2">
        <v>1</v>
      </c>
      <c r="E774" s="2">
        <v>53414</v>
      </c>
      <c r="F774" s="3">
        <v>45224</v>
      </c>
    </row>
    <row r="775" spans="1:6" x14ac:dyDescent="0.35">
      <c r="A775" s="2">
        <v>774</v>
      </c>
      <c r="B775" s="2">
        <v>452</v>
      </c>
      <c r="C775" s="2">
        <v>9</v>
      </c>
      <c r="D775" s="2">
        <v>4</v>
      </c>
      <c r="E775" s="2">
        <v>162236</v>
      </c>
      <c r="F775" s="3">
        <v>44536</v>
      </c>
    </row>
    <row r="776" spans="1:6" x14ac:dyDescent="0.35">
      <c r="A776" s="2">
        <v>775</v>
      </c>
      <c r="B776" s="2">
        <v>118</v>
      </c>
      <c r="C776" s="2">
        <v>5</v>
      </c>
      <c r="D776" s="2">
        <v>5</v>
      </c>
      <c r="E776" s="2">
        <v>685165</v>
      </c>
      <c r="F776" s="3">
        <v>45514</v>
      </c>
    </row>
    <row r="777" spans="1:6" x14ac:dyDescent="0.35">
      <c r="A777" s="2">
        <v>776</v>
      </c>
      <c r="B777" s="2">
        <v>144</v>
      </c>
      <c r="C777" s="2">
        <v>14</v>
      </c>
      <c r="D777" s="2">
        <v>2</v>
      </c>
      <c r="E777" s="2">
        <v>324884</v>
      </c>
      <c r="F777" s="3">
        <v>44579</v>
      </c>
    </row>
    <row r="778" spans="1:6" x14ac:dyDescent="0.35">
      <c r="A778" s="2">
        <v>777</v>
      </c>
      <c r="B778" s="2">
        <v>81</v>
      </c>
      <c r="C778" s="2">
        <v>24</v>
      </c>
      <c r="D778" s="2">
        <v>5</v>
      </c>
      <c r="E778" s="2">
        <v>801555</v>
      </c>
      <c r="F778" s="3">
        <v>44439</v>
      </c>
    </row>
    <row r="779" spans="1:6" x14ac:dyDescent="0.35">
      <c r="A779" s="2">
        <v>778</v>
      </c>
      <c r="B779" s="2">
        <v>339</v>
      </c>
      <c r="C779" s="2">
        <v>15</v>
      </c>
      <c r="D779" s="2">
        <v>4</v>
      </c>
      <c r="E779" s="2">
        <v>630912</v>
      </c>
      <c r="F779" s="3">
        <v>44873</v>
      </c>
    </row>
    <row r="780" spans="1:6" x14ac:dyDescent="0.35">
      <c r="A780" s="2">
        <v>779</v>
      </c>
      <c r="B780" s="2">
        <v>369</v>
      </c>
      <c r="C780" s="2">
        <v>8</v>
      </c>
      <c r="D780" s="2">
        <v>4</v>
      </c>
      <c r="E780" s="2">
        <v>280096</v>
      </c>
      <c r="F780" s="3">
        <v>45177</v>
      </c>
    </row>
    <row r="781" spans="1:6" x14ac:dyDescent="0.35">
      <c r="A781" s="2">
        <v>780</v>
      </c>
      <c r="B781" s="2">
        <v>246</v>
      </c>
      <c r="C781" s="2">
        <v>14</v>
      </c>
      <c r="D781" s="2">
        <v>5</v>
      </c>
      <c r="E781" s="2">
        <v>812210</v>
      </c>
      <c r="F781" s="3">
        <v>44527</v>
      </c>
    </row>
    <row r="782" spans="1:6" x14ac:dyDescent="0.35">
      <c r="A782" s="2">
        <v>781</v>
      </c>
      <c r="B782" s="2">
        <v>332</v>
      </c>
      <c r="C782" s="2">
        <v>27</v>
      </c>
      <c r="D782" s="2">
        <v>1</v>
      </c>
      <c r="E782" s="2">
        <v>79265</v>
      </c>
      <c r="F782" s="3">
        <v>44696</v>
      </c>
    </row>
    <row r="783" spans="1:6" x14ac:dyDescent="0.35">
      <c r="A783" s="2">
        <v>782</v>
      </c>
      <c r="B783" s="2">
        <v>23</v>
      </c>
      <c r="C783" s="2">
        <v>9</v>
      </c>
      <c r="D783" s="2">
        <v>5</v>
      </c>
      <c r="E783" s="2">
        <v>202795</v>
      </c>
      <c r="F783" s="3">
        <v>45410</v>
      </c>
    </row>
    <row r="784" spans="1:6" x14ac:dyDescent="0.35">
      <c r="A784" s="2">
        <v>783</v>
      </c>
      <c r="B784" s="2">
        <v>83</v>
      </c>
      <c r="C784" s="2">
        <v>9</v>
      </c>
      <c r="D784" s="2">
        <v>5</v>
      </c>
      <c r="E784" s="2">
        <v>202795</v>
      </c>
      <c r="F784" s="3">
        <v>44277</v>
      </c>
    </row>
    <row r="785" spans="1:6" x14ac:dyDescent="0.35">
      <c r="A785" s="2">
        <v>784</v>
      </c>
      <c r="B785" s="2">
        <v>457</v>
      </c>
      <c r="C785" s="2">
        <v>37</v>
      </c>
      <c r="D785" s="2">
        <v>2</v>
      </c>
      <c r="E785" s="2">
        <v>271480</v>
      </c>
      <c r="F785" s="3">
        <v>44311</v>
      </c>
    </row>
    <row r="786" spans="1:6" x14ac:dyDescent="0.35">
      <c r="A786" s="2">
        <v>785</v>
      </c>
      <c r="B786" s="2">
        <v>86</v>
      </c>
      <c r="C786" s="2">
        <v>17</v>
      </c>
      <c r="D786" s="2">
        <v>2</v>
      </c>
      <c r="E786" s="2">
        <v>117386</v>
      </c>
      <c r="F786" s="3">
        <v>45255</v>
      </c>
    </row>
    <row r="787" spans="1:6" x14ac:dyDescent="0.35">
      <c r="A787" s="2">
        <v>786</v>
      </c>
      <c r="B787" s="2">
        <v>208</v>
      </c>
      <c r="C787" s="2">
        <v>39</v>
      </c>
      <c r="D787" s="2">
        <v>5</v>
      </c>
      <c r="E787" s="2">
        <v>267070</v>
      </c>
      <c r="F787" s="3">
        <v>45502</v>
      </c>
    </row>
    <row r="788" spans="1:6" x14ac:dyDescent="0.35">
      <c r="A788" s="2">
        <v>787</v>
      </c>
      <c r="B788" s="2">
        <v>10</v>
      </c>
      <c r="C788" s="2">
        <v>47</v>
      </c>
      <c r="D788" s="2">
        <v>3</v>
      </c>
      <c r="E788" s="2">
        <v>243603</v>
      </c>
      <c r="F788" s="3">
        <v>44372</v>
      </c>
    </row>
    <row r="789" spans="1:6" x14ac:dyDescent="0.35">
      <c r="A789" s="2">
        <v>788</v>
      </c>
      <c r="B789" s="2">
        <v>111</v>
      </c>
      <c r="C789" s="2">
        <v>29</v>
      </c>
      <c r="D789" s="2">
        <v>5</v>
      </c>
      <c r="E789" s="2">
        <v>543930</v>
      </c>
      <c r="F789" s="3">
        <v>45162</v>
      </c>
    </row>
    <row r="790" spans="1:6" x14ac:dyDescent="0.35">
      <c r="A790" s="2">
        <v>789</v>
      </c>
      <c r="B790" s="2">
        <v>445</v>
      </c>
      <c r="C790" s="2">
        <v>31</v>
      </c>
      <c r="D790" s="2">
        <v>2</v>
      </c>
      <c r="E790" s="2">
        <v>164906</v>
      </c>
      <c r="F790" s="3">
        <v>44646</v>
      </c>
    </row>
    <row r="791" spans="1:6" x14ac:dyDescent="0.35">
      <c r="A791" s="2">
        <v>790</v>
      </c>
      <c r="B791" s="2">
        <v>426</v>
      </c>
      <c r="C791" s="2">
        <v>27</v>
      </c>
      <c r="D791" s="2">
        <v>5</v>
      </c>
      <c r="E791" s="2">
        <v>396325</v>
      </c>
      <c r="F791" s="3">
        <v>44489</v>
      </c>
    </row>
    <row r="792" spans="1:6" x14ac:dyDescent="0.35">
      <c r="A792" s="2">
        <v>791</v>
      </c>
      <c r="B792" s="2">
        <v>407</v>
      </c>
      <c r="C792" s="2">
        <v>38</v>
      </c>
      <c r="D792" s="2">
        <v>2</v>
      </c>
      <c r="E792" s="2">
        <v>242610</v>
      </c>
      <c r="F792" s="3">
        <v>45473</v>
      </c>
    </row>
    <row r="793" spans="1:6" x14ac:dyDescent="0.35">
      <c r="A793" s="2">
        <v>792</v>
      </c>
      <c r="B793" s="2">
        <v>338</v>
      </c>
      <c r="C793" s="2">
        <v>33</v>
      </c>
      <c r="D793" s="2">
        <v>3</v>
      </c>
      <c r="E793" s="2">
        <v>428118</v>
      </c>
      <c r="F793" s="3">
        <v>44540</v>
      </c>
    </row>
    <row r="794" spans="1:6" x14ac:dyDescent="0.35">
      <c r="A794" s="2">
        <v>793</v>
      </c>
      <c r="B794" s="2">
        <v>371</v>
      </c>
      <c r="C794" s="2">
        <v>44</v>
      </c>
      <c r="D794" s="2">
        <v>3</v>
      </c>
      <c r="E794" s="2">
        <v>414294</v>
      </c>
      <c r="F794" s="3">
        <v>45125</v>
      </c>
    </row>
    <row r="795" spans="1:6" x14ac:dyDescent="0.35">
      <c r="A795" s="2">
        <v>794</v>
      </c>
      <c r="B795" s="2">
        <v>306</v>
      </c>
      <c r="C795" s="2">
        <v>38</v>
      </c>
      <c r="D795" s="2">
        <v>1</v>
      </c>
      <c r="E795" s="2">
        <v>121305</v>
      </c>
      <c r="F795" s="3">
        <v>44667</v>
      </c>
    </row>
    <row r="796" spans="1:6" x14ac:dyDescent="0.35">
      <c r="A796" s="2">
        <v>795</v>
      </c>
      <c r="B796" s="2">
        <v>194</v>
      </c>
      <c r="C796" s="2">
        <v>25</v>
      </c>
      <c r="D796" s="2">
        <v>2</v>
      </c>
      <c r="E796" s="2">
        <v>189580</v>
      </c>
      <c r="F796" s="3">
        <v>44419</v>
      </c>
    </row>
    <row r="797" spans="1:6" x14ac:dyDescent="0.35">
      <c r="A797" s="2">
        <v>796</v>
      </c>
      <c r="B797" s="2">
        <v>9</v>
      </c>
      <c r="C797" s="2">
        <v>13</v>
      </c>
      <c r="D797" s="2">
        <v>5</v>
      </c>
      <c r="E797" s="2">
        <v>361975</v>
      </c>
      <c r="F797" s="3">
        <v>45229</v>
      </c>
    </row>
    <row r="798" spans="1:6" x14ac:dyDescent="0.35">
      <c r="A798" s="2">
        <v>797</v>
      </c>
      <c r="B798" s="2">
        <v>351</v>
      </c>
      <c r="C798" s="2">
        <v>27</v>
      </c>
      <c r="D798" s="2">
        <v>2</v>
      </c>
      <c r="E798" s="2">
        <v>158530</v>
      </c>
      <c r="F798" s="3">
        <v>45437</v>
      </c>
    </row>
    <row r="799" spans="1:6" x14ac:dyDescent="0.35">
      <c r="A799" s="2">
        <v>798</v>
      </c>
      <c r="B799" s="2">
        <v>50</v>
      </c>
      <c r="C799" s="2">
        <v>12</v>
      </c>
      <c r="D799" s="2">
        <v>4</v>
      </c>
      <c r="E799" s="2">
        <v>234908</v>
      </c>
      <c r="F799" s="3">
        <v>45456</v>
      </c>
    </row>
    <row r="800" spans="1:6" x14ac:dyDescent="0.35">
      <c r="A800" s="2">
        <v>799</v>
      </c>
      <c r="B800" s="2">
        <v>308</v>
      </c>
      <c r="C800" s="2">
        <v>3</v>
      </c>
      <c r="D800" s="2">
        <v>5</v>
      </c>
      <c r="E800" s="2">
        <v>443935</v>
      </c>
      <c r="F800" s="3">
        <v>45227</v>
      </c>
    </row>
    <row r="801" spans="1:6" x14ac:dyDescent="0.35">
      <c r="A801" s="2">
        <v>800</v>
      </c>
      <c r="B801" s="2">
        <v>386</v>
      </c>
      <c r="C801" s="2">
        <v>8</v>
      </c>
      <c r="D801" s="2">
        <v>1</v>
      </c>
      <c r="E801" s="2">
        <v>70024</v>
      </c>
      <c r="F801" s="3">
        <v>45184</v>
      </c>
    </row>
    <row r="802" spans="1:6" x14ac:dyDescent="0.35">
      <c r="A802" s="2">
        <v>801</v>
      </c>
      <c r="B802" s="2">
        <v>338</v>
      </c>
      <c r="C802" s="2">
        <v>9</v>
      </c>
      <c r="D802" s="2">
        <v>5</v>
      </c>
      <c r="E802" s="2">
        <v>202795</v>
      </c>
      <c r="F802" s="3">
        <v>45301</v>
      </c>
    </row>
    <row r="803" spans="1:6" x14ac:dyDescent="0.35">
      <c r="A803" s="2">
        <v>802</v>
      </c>
      <c r="B803" s="2">
        <v>424</v>
      </c>
      <c r="C803" s="2">
        <v>1</v>
      </c>
      <c r="D803" s="2">
        <v>4</v>
      </c>
      <c r="E803" s="2">
        <v>128176</v>
      </c>
      <c r="F803" s="3">
        <v>45266</v>
      </c>
    </row>
    <row r="804" spans="1:6" x14ac:dyDescent="0.35">
      <c r="A804" s="2">
        <v>803</v>
      </c>
      <c r="B804" s="2">
        <v>216</v>
      </c>
      <c r="C804" s="2">
        <v>24</v>
      </c>
      <c r="D804" s="2">
        <v>1</v>
      </c>
      <c r="E804" s="2">
        <v>160311</v>
      </c>
      <c r="F804" s="3">
        <v>45282</v>
      </c>
    </row>
    <row r="805" spans="1:6" x14ac:dyDescent="0.35">
      <c r="A805" s="2">
        <v>804</v>
      </c>
      <c r="B805" s="2">
        <v>220</v>
      </c>
      <c r="C805" s="2">
        <v>15</v>
      </c>
      <c r="D805" s="2">
        <v>4</v>
      </c>
      <c r="E805" s="2">
        <v>630912</v>
      </c>
      <c r="F805" s="3">
        <v>44977</v>
      </c>
    </row>
    <row r="806" spans="1:6" x14ac:dyDescent="0.35">
      <c r="A806" s="2">
        <v>805</v>
      </c>
      <c r="B806" s="2">
        <v>180</v>
      </c>
      <c r="C806" s="2">
        <v>38</v>
      </c>
      <c r="D806" s="2">
        <v>5</v>
      </c>
      <c r="E806" s="2">
        <v>606525</v>
      </c>
      <c r="F806" s="3">
        <v>44397</v>
      </c>
    </row>
    <row r="807" spans="1:6" x14ac:dyDescent="0.35">
      <c r="A807" s="2">
        <v>806</v>
      </c>
      <c r="B807" s="2">
        <v>218</v>
      </c>
      <c r="C807" s="2">
        <v>9</v>
      </c>
      <c r="D807" s="2">
        <v>3</v>
      </c>
      <c r="E807" s="2">
        <v>121677</v>
      </c>
      <c r="F807" s="3">
        <v>45174</v>
      </c>
    </row>
    <row r="808" spans="1:6" x14ac:dyDescent="0.35">
      <c r="A808" s="2">
        <v>807</v>
      </c>
      <c r="B808" s="2">
        <v>393</v>
      </c>
      <c r="C808" s="2">
        <v>15</v>
      </c>
      <c r="D808" s="2">
        <v>1</v>
      </c>
      <c r="E808" s="2">
        <v>157728</v>
      </c>
      <c r="F808" s="3">
        <v>44777</v>
      </c>
    </row>
    <row r="809" spans="1:6" x14ac:dyDescent="0.35">
      <c r="A809" s="2">
        <v>808</v>
      </c>
      <c r="B809" s="2">
        <v>307</v>
      </c>
      <c r="C809" s="2">
        <v>35</v>
      </c>
      <c r="D809" s="2">
        <v>4</v>
      </c>
      <c r="E809" s="2">
        <v>224956</v>
      </c>
      <c r="F809" s="3">
        <v>44724</v>
      </c>
    </row>
    <row r="810" spans="1:6" x14ac:dyDescent="0.35">
      <c r="A810" s="2">
        <v>809</v>
      </c>
      <c r="B810" s="2">
        <v>97</v>
      </c>
      <c r="C810" s="2">
        <v>1</v>
      </c>
      <c r="D810" s="2">
        <v>1</v>
      </c>
      <c r="E810" s="2">
        <v>32044</v>
      </c>
      <c r="F810" s="3">
        <v>45380</v>
      </c>
    </row>
    <row r="811" spans="1:6" x14ac:dyDescent="0.35">
      <c r="A811" s="2">
        <v>810</v>
      </c>
      <c r="B811" s="2">
        <v>268</v>
      </c>
      <c r="C811" s="2">
        <v>8</v>
      </c>
      <c r="D811" s="2">
        <v>5</v>
      </c>
      <c r="E811" s="2">
        <v>350120</v>
      </c>
      <c r="F811" s="3">
        <v>44211</v>
      </c>
    </row>
    <row r="812" spans="1:6" x14ac:dyDescent="0.35">
      <c r="A812" s="2">
        <v>811</v>
      </c>
      <c r="B812" s="2">
        <v>193</v>
      </c>
      <c r="C812" s="2">
        <v>42</v>
      </c>
      <c r="D812" s="2">
        <v>2</v>
      </c>
      <c r="E812" s="2">
        <v>285920</v>
      </c>
      <c r="F812" s="3">
        <v>44843</v>
      </c>
    </row>
    <row r="813" spans="1:6" x14ac:dyDescent="0.35">
      <c r="A813" s="2">
        <v>812</v>
      </c>
      <c r="B813" s="2">
        <v>210</v>
      </c>
      <c r="C813" s="2">
        <v>24</v>
      </c>
      <c r="D813" s="2">
        <v>1</v>
      </c>
      <c r="E813" s="2">
        <v>160311</v>
      </c>
      <c r="F813" s="3">
        <v>44513</v>
      </c>
    </row>
    <row r="814" spans="1:6" x14ac:dyDescent="0.35">
      <c r="A814" s="2">
        <v>813</v>
      </c>
      <c r="B814" s="2">
        <v>219</v>
      </c>
      <c r="C814" s="2">
        <v>42</v>
      </c>
      <c r="D814" s="2">
        <v>5</v>
      </c>
      <c r="E814" s="2">
        <v>714800</v>
      </c>
      <c r="F814" s="3">
        <v>44716</v>
      </c>
    </row>
    <row r="815" spans="1:6" x14ac:dyDescent="0.35">
      <c r="A815" s="2">
        <v>814</v>
      </c>
      <c r="B815" s="2">
        <v>134</v>
      </c>
      <c r="C815" s="2">
        <v>35</v>
      </c>
      <c r="D815" s="2">
        <v>4</v>
      </c>
      <c r="E815" s="2">
        <v>224956</v>
      </c>
      <c r="F815" s="3">
        <v>45353</v>
      </c>
    </row>
    <row r="816" spans="1:6" x14ac:dyDescent="0.35">
      <c r="A816" s="2">
        <v>815</v>
      </c>
      <c r="B816" s="2">
        <v>188</v>
      </c>
      <c r="C816" s="2">
        <v>40</v>
      </c>
      <c r="D816" s="2">
        <v>3</v>
      </c>
      <c r="E816" s="2">
        <v>77856</v>
      </c>
      <c r="F816" s="3">
        <v>45010</v>
      </c>
    </row>
    <row r="817" spans="1:6" x14ac:dyDescent="0.35">
      <c r="A817" s="2">
        <v>816</v>
      </c>
      <c r="B817" s="2">
        <v>387</v>
      </c>
      <c r="C817" s="2">
        <v>14</v>
      </c>
      <c r="D817" s="2">
        <v>4</v>
      </c>
      <c r="E817" s="2">
        <v>649768</v>
      </c>
      <c r="F817" s="3">
        <v>45327</v>
      </c>
    </row>
    <row r="818" spans="1:6" x14ac:dyDescent="0.35">
      <c r="A818" s="2">
        <v>817</v>
      </c>
      <c r="B818" s="2">
        <v>402</v>
      </c>
      <c r="C818" s="2">
        <v>36</v>
      </c>
      <c r="D818" s="2">
        <v>4</v>
      </c>
      <c r="E818" s="2">
        <v>641340</v>
      </c>
      <c r="F818" s="3">
        <v>44563</v>
      </c>
    </row>
    <row r="819" spans="1:6" x14ac:dyDescent="0.35">
      <c r="A819" s="2">
        <v>818</v>
      </c>
      <c r="B819" s="2">
        <v>190</v>
      </c>
      <c r="C819" s="2">
        <v>36</v>
      </c>
      <c r="D819" s="2">
        <v>5</v>
      </c>
      <c r="E819" s="2">
        <v>801675</v>
      </c>
      <c r="F819" s="3">
        <v>45187</v>
      </c>
    </row>
    <row r="820" spans="1:6" x14ac:dyDescent="0.35">
      <c r="A820" s="2">
        <v>819</v>
      </c>
      <c r="B820" s="2">
        <v>130</v>
      </c>
      <c r="C820" s="2">
        <v>20</v>
      </c>
      <c r="D820" s="2">
        <v>5</v>
      </c>
      <c r="E820" s="2">
        <v>740600</v>
      </c>
      <c r="F820" s="3">
        <v>44902</v>
      </c>
    </row>
    <row r="821" spans="1:6" x14ac:dyDescent="0.35">
      <c r="A821" s="2">
        <v>820</v>
      </c>
      <c r="B821" s="2">
        <v>397</v>
      </c>
      <c r="C821" s="2">
        <v>46</v>
      </c>
      <c r="D821" s="2">
        <v>4</v>
      </c>
      <c r="E821" s="2">
        <v>622272</v>
      </c>
      <c r="F821" s="3">
        <v>44479</v>
      </c>
    </row>
    <row r="822" spans="1:6" x14ac:dyDescent="0.35">
      <c r="A822" s="2">
        <v>821</v>
      </c>
      <c r="B822" s="2">
        <v>438</v>
      </c>
      <c r="C822" s="2">
        <v>43</v>
      </c>
      <c r="D822" s="2">
        <v>1</v>
      </c>
      <c r="E822" s="2">
        <v>97213</v>
      </c>
      <c r="F822" s="3">
        <v>44667</v>
      </c>
    </row>
    <row r="823" spans="1:6" x14ac:dyDescent="0.35">
      <c r="A823" s="2">
        <v>822</v>
      </c>
      <c r="B823" s="2">
        <v>229</v>
      </c>
      <c r="C823" s="2">
        <v>45</v>
      </c>
      <c r="D823" s="2">
        <v>2</v>
      </c>
      <c r="E823" s="2">
        <v>171200</v>
      </c>
      <c r="F823" s="3">
        <v>44402</v>
      </c>
    </row>
    <row r="824" spans="1:6" x14ac:dyDescent="0.35">
      <c r="A824" s="2">
        <v>823</v>
      </c>
      <c r="B824" s="2">
        <v>110</v>
      </c>
      <c r="C824" s="2">
        <v>33</v>
      </c>
      <c r="D824" s="2">
        <v>4</v>
      </c>
      <c r="E824" s="2">
        <v>570824</v>
      </c>
      <c r="F824" s="3">
        <v>44890</v>
      </c>
    </row>
    <row r="825" spans="1:6" x14ac:dyDescent="0.35">
      <c r="A825" s="2">
        <v>824</v>
      </c>
      <c r="B825" s="2">
        <v>411</v>
      </c>
      <c r="C825" s="2">
        <v>36</v>
      </c>
      <c r="D825" s="2">
        <v>5</v>
      </c>
      <c r="E825" s="2">
        <v>801675</v>
      </c>
      <c r="F825" s="3">
        <v>44303</v>
      </c>
    </row>
    <row r="826" spans="1:6" x14ac:dyDescent="0.35">
      <c r="A826" s="2">
        <v>825</v>
      </c>
      <c r="B826" s="2">
        <v>83</v>
      </c>
      <c r="C826" s="2">
        <v>25</v>
      </c>
      <c r="D826" s="2">
        <v>1</v>
      </c>
      <c r="E826" s="2">
        <v>94790</v>
      </c>
      <c r="F826" s="3">
        <v>44383</v>
      </c>
    </row>
    <row r="827" spans="1:6" x14ac:dyDescent="0.35">
      <c r="A827" s="2">
        <v>826</v>
      </c>
      <c r="B827" s="2">
        <v>422</v>
      </c>
      <c r="C827" s="2">
        <v>10</v>
      </c>
      <c r="D827" s="2">
        <v>4</v>
      </c>
      <c r="E827" s="2">
        <v>99660</v>
      </c>
      <c r="F827" s="3">
        <v>45426</v>
      </c>
    </row>
    <row r="828" spans="1:6" x14ac:dyDescent="0.35">
      <c r="A828" s="2">
        <v>827</v>
      </c>
      <c r="B828" s="2">
        <v>223</v>
      </c>
      <c r="C828" s="2">
        <v>6</v>
      </c>
      <c r="D828" s="2">
        <v>1</v>
      </c>
      <c r="E828" s="2">
        <v>163535</v>
      </c>
      <c r="F828" s="3">
        <v>44735</v>
      </c>
    </row>
    <row r="829" spans="1:6" x14ac:dyDescent="0.35">
      <c r="A829" s="2">
        <v>828</v>
      </c>
      <c r="B829" s="2">
        <v>114</v>
      </c>
      <c r="C829" s="2">
        <v>24</v>
      </c>
      <c r="D829" s="2">
        <v>1</v>
      </c>
      <c r="E829" s="2">
        <v>160311</v>
      </c>
      <c r="F829" s="3">
        <v>45444</v>
      </c>
    </row>
    <row r="830" spans="1:6" x14ac:dyDescent="0.35">
      <c r="A830" s="2">
        <v>829</v>
      </c>
      <c r="B830" s="2">
        <v>20</v>
      </c>
      <c r="C830" s="2">
        <v>47</v>
      </c>
      <c r="D830" s="2">
        <v>4</v>
      </c>
      <c r="E830" s="2">
        <v>324804</v>
      </c>
      <c r="F830" s="3">
        <v>45017</v>
      </c>
    </row>
    <row r="831" spans="1:6" x14ac:dyDescent="0.35">
      <c r="A831" s="2">
        <v>830</v>
      </c>
      <c r="B831" s="2">
        <v>315</v>
      </c>
      <c r="C831" s="2">
        <v>42</v>
      </c>
      <c r="D831" s="2">
        <v>5</v>
      </c>
      <c r="E831" s="2">
        <v>714800</v>
      </c>
      <c r="F831" s="3">
        <v>44783</v>
      </c>
    </row>
    <row r="832" spans="1:6" x14ac:dyDescent="0.35">
      <c r="A832" s="2">
        <v>831</v>
      </c>
      <c r="B832" s="2">
        <v>365</v>
      </c>
      <c r="C832" s="2">
        <v>39</v>
      </c>
      <c r="D832" s="2">
        <v>1</v>
      </c>
      <c r="E832" s="2">
        <v>53414</v>
      </c>
      <c r="F832" s="3">
        <v>44555</v>
      </c>
    </row>
    <row r="833" spans="1:6" x14ac:dyDescent="0.35">
      <c r="A833" s="2">
        <v>832</v>
      </c>
      <c r="B833" s="2">
        <v>328</v>
      </c>
      <c r="C833" s="2">
        <v>32</v>
      </c>
      <c r="D833" s="2">
        <v>4</v>
      </c>
      <c r="E833" s="2">
        <v>576308</v>
      </c>
      <c r="F833" s="3">
        <v>44218</v>
      </c>
    </row>
    <row r="834" spans="1:6" x14ac:dyDescent="0.35">
      <c r="A834" s="2">
        <v>833</v>
      </c>
      <c r="B834" s="2">
        <v>104</v>
      </c>
      <c r="C834" s="2">
        <v>43</v>
      </c>
      <c r="D834" s="2">
        <v>5</v>
      </c>
      <c r="E834" s="2">
        <v>486065</v>
      </c>
      <c r="F834" s="3">
        <v>44782</v>
      </c>
    </row>
    <row r="835" spans="1:6" x14ac:dyDescent="0.35">
      <c r="A835" s="2">
        <v>834</v>
      </c>
      <c r="B835" s="2">
        <v>100</v>
      </c>
      <c r="C835" s="2">
        <v>3</v>
      </c>
      <c r="D835" s="2">
        <v>5</v>
      </c>
      <c r="E835" s="2">
        <v>443935</v>
      </c>
      <c r="F835" s="3">
        <v>45242</v>
      </c>
    </row>
    <row r="836" spans="1:6" x14ac:dyDescent="0.35">
      <c r="A836" s="2">
        <v>835</v>
      </c>
      <c r="B836" s="2">
        <v>265</v>
      </c>
      <c r="C836" s="2">
        <v>45</v>
      </c>
      <c r="D836" s="2">
        <v>2</v>
      </c>
      <c r="E836" s="2">
        <v>171200</v>
      </c>
      <c r="F836" s="3">
        <v>45456</v>
      </c>
    </row>
    <row r="837" spans="1:6" x14ac:dyDescent="0.35">
      <c r="A837" s="2">
        <v>836</v>
      </c>
      <c r="B837" s="2">
        <v>87</v>
      </c>
      <c r="C837" s="2">
        <v>44</v>
      </c>
      <c r="D837" s="2">
        <v>1</v>
      </c>
      <c r="E837" s="2">
        <v>138098</v>
      </c>
      <c r="F837" s="3">
        <v>44933</v>
      </c>
    </row>
    <row r="838" spans="1:6" x14ac:dyDescent="0.35">
      <c r="A838" s="2">
        <v>837</v>
      </c>
      <c r="B838" s="2">
        <v>123</v>
      </c>
      <c r="C838" s="2">
        <v>42</v>
      </c>
      <c r="D838" s="2">
        <v>1</v>
      </c>
      <c r="E838" s="2">
        <v>142960</v>
      </c>
      <c r="F838" s="3">
        <v>44519</v>
      </c>
    </row>
    <row r="839" spans="1:6" x14ac:dyDescent="0.35">
      <c r="A839" s="2">
        <v>838</v>
      </c>
      <c r="B839" s="2">
        <v>45</v>
      </c>
      <c r="C839" s="2">
        <v>18</v>
      </c>
      <c r="D839" s="2">
        <v>4</v>
      </c>
      <c r="E839" s="2">
        <v>312928</v>
      </c>
      <c r="F839" s="3">
        <v>44920</v>
      </c>
    </row>
    <row r="840" spans="1:6" x14ac:dyDescent="0.35">
      <c r="A840" s="2">
        <v>839</v>
      </c>
      <c r="B840" s="2">
        <v>343</v>
      </c>
      <c r="C840" s="2">
        <v>26</v>
      </c>
      <c r="D840" s="2">
        <v>4</v>
      </c>
      <c r="E840" s="2">
        <v>554896</v>
      </c>
      <c r="F840" s="3">
        <v>45397</v>
      </c>
    </row>
    <row r="841" spans="1:6" x14ac:dyDescent="0.35">
      <c r="A841" s="2">
        <v>840</v>
      </c>
      <c r="B841" s="2">
        <v>103</v>
      </c>
      <c r="C841" s="2">
        <v>34</v>
      </c>
      <c r="D841" s="2">
        <v>1</v>
      </c>
      <c r="E841" s="2">
        <v>86615</v>
      </c>
      <c r="F841" s="3">
        <v>44337</v>
      </c>
    </row>
    <row r="842" spans="1:6" x14ac:dyDescent="0.35">
      <c r="A842" s="2">
        <v>841</v>
      </c>
      <c r="B842" s="2">
        <v>471</v>
      </c>
      <c r="C842" s="2">
        <v>6</v>
      </c>
      <c r="D842" s="2">
        <v>5</v>
      </c>
      <c r="E842" s="2">
        <v>817675</v>
      </c>
      <c r="F842" s="3">
        <v>44779</v>
      </c>
    </row>
    <row r="843" spans="1:6" x14ac:dyDescent="0.35">
      <c r="A843" s="2">
        <v>842</v>
      </c>
      <c r="B843" s="2">
        <v>372</v>
      </c>
      <c r="C843" s="2">
        <v>36</v>
      </c>
      <c r="D843" s="2">
        <v>5</v>
      </c>
      <c r="E843" s="2">
        <v>801675</v>
      </c>
      <c r="F843" s="3">
        <v>44909</v>
      </c>
    </row>
    <row r="844" spans="1:6" x14ac:dyDescent="0.35">
      <c r="A844" s="2">
        <v>843</v>
      </c>
      <c r="B844" s="2">
        <v>178</v>
      </c>
      <c r="C844" s="2">
        <v>18</v>
      </c>
      <c r="D844" s="2">
        <v>2</v>
      </c>
      <c r="E844" s="2">
        <v>156464</v>
      </c>
      <c r="F844" s="3">
        <v>45438</v>
      </c>
    </row>
    <row r="845" spans="1:6" x14ac:dyDescent="0.35">
      <c r="A845" s="2">
        <v>844</v>
      </c>
      <c r="B845" s="2">
        <v>100</v>
      </c>
      <c r="C845" s="2">
        <v>30</v>
      </c>
      <c r="D845" s="2">
        <v>4</v>
      </c>
      <c r="E845" s="2">
        <v>417432</v>
      </c>
      <c r="F845" s="3">
        <v>45374</v>
      </c>
    </row>
    <row r="846" spans="1:6" x14ac:dyDescent="0.35">
      <c r="A846" s="2">
        <v>845</v>
      </c>
      <c r="B846" s="2">
        <v>3</v>
      </c>
      <c r="C846" s="2">
        <v>17</v>
      </c>
      <c r="D846" s="2">
        <v>2</v>
      </c>
      <c r="E846" s="2">
        <v>117386</v>
      </c>
      <c r="F846" s="3">
        <v>45030</v>
      </c>
    </row>
    <row r="847" spans="1:6" x14ac:dyDescent="0.35">
      <c r="A847" s="2">
        <v>846</v>
      </c>
      <c r="B847" s="2">
        <v>260</v>
      </c>
      <c r="C847" s="2">
        <v>7</v>
      </c>
      <c r="D847" s="2">
        <v>5</v>
      </c>
      <c r="E847" s="2">
        <v>550030</v>
      </c>
      <c r="F847" s="3">
        <v>44345</v>
      </c>
    </row>
    <row r="848" spans="1:6" x14ac:dyDescent="0.35">
      <c r="A848" s="2">
        <v>847</v>
      </c>
      <c r="B848" s="2">
        <v>258</v>
      </c>
      <c r="C848" s="2">
        <v>19</v>
      </c>
      <c r="D848" s="2">
        <v>3</v>
      </c>
      <c r="E848" s="2">
        <v>337224</v>
      </c>
      <c r="F848" s="3">
        <v>44436</v>
      </c>
    </row>
    <row r="849" spans="1:6" x14ac:dyDescent="0.35">
      <c r="A849" s="2">
        <v>848</v>
      </c>
      <c r="B849" s="2">
        <v>412</v>
      </c>
      <c r="C849" s="2">
        <v>33</v>
      </c>
      <c r="D849" s="2">
        <v>3</v>
      </c>
      <c r="E849" s="2">
        <v>428118</v>
      </c>
      <c r="F849" s="3">
        <v>45298</v>
      </c>
    </row>
    <row r="850" spans="1:6" x14ac:dyDescent="0.35">
      <c r="A850" s="2">
        <v>849</v>
      </c>
      <c r="B850" s="2">
        <v>417</v>
      </c>
      <c r="C850" s="2">
        <v>37</v>
      </c>
      <c r="D850" s="2">
        <v>3</v>
      </c>
      <c r="E850" s="2">
        <v>407220</v>
      </c>
      <c r="F850" s="3">
        <v>45103</v>
      </c>
    </row>
    <row r="851" spans="1:6" x14ac:dyDescent="0.35">
      <c r="A851" s="2">
        <v>850</v>
      </c>
      <c r="B851" s="2">
        <v>194</v>
      </c>
      <c r="C851" s="2">
        <v>37</v>
      </c>
      <c r="D851" s="2">
        <v>4</v>
      </c>
      <c r="E851" s="2">
        <v>542960</v>
      </c>
      <c r="F851" s="3">
        <v>44695</v>
      </c>
    </row>
    <row r="852" spans="1:6" x14ac:dyDescent="0.35">
      <c r="A852" s="2">
        <v>851</v>
      </c>
      <c r="B852" s="2">
        <v>388</v>
      </c>
      <c r="C852" s="2">
        <v>22</v>
      </c>
      <c r="D852" s="2">
        <v>4</v>
      </c>
      <c r="E852" s="2">
        <v>263840</v>
      </c>
      <c r="F852" s="3">
        <v>45140</v>
      </c>
    </row>
    <row r="853" spans="1:6" x14ac:dyDescent="0.35">
      <c r="A853" s="2">
        <v>852</v>
      </c>
      <c r="B853" s="2">
        <v>460</v>
      </c>
      <c r="C853" s="2">
        <v>38</v>
      </c>
      <c r="D853" s="2">
        <v>1</v>
      </c>
      <c r="E853" s="2">
        <v>121305</v>
      </c>
      <c r="F853" s="3">
        <v>45184</v>
      </c>
    </row>
    <row r="854" spans="1:6" x14ac:dyDescent="0.35">
      <c r="A854" s="2">
        <v>853</v>
      </c>
      <c r="B854" s="2">
        <v>60</v>
      </c>
      <c r="C854" s="2">
        <v>17</v>
      </c>
      <c r="D854" s="2">
        <v>1</v>
      </c>
      <c r="E854" s="2">
        <v>58693</v>
      </c>
      <c r="F854" s="3">
        <v>44980</v>
      </c>
    </row>
    <row r="855" spans="1:6" x14ac:dyDescent="0.35">
      <c r="A855" s="2">
        <v>854</v>
      </c>
      <c r="B855" s="2">
        <v>325</v>
      </c>
      <c r="C855" s="2">
        <v>15</v>
      </c>
      <c r="D855" s="2">
        <v>2</v>
      </c>
      <c r="E855" s="2">
        <v>315456</v>
      </c>
      <c r="F855" s="3">
        <v>44843</v>
      </c>
    </row>
    <row r="856" spans="1:6" x14ac:dyDescent="0.35">
      <c r="A856" s="2">
        <v>855</v>
      </c>
      <c r="B856" s="2">
        <v>212</v>
      </c>
      <c r="C856" s="2">
        <v>23</v>
      </c>
      <c r="D856" s="2">
        <v>5</v>
      </c>
      <c r="E856" s="2">
        <v>782365</v>
      </c>
      <c r="F856" s="3">
        <v>45294</v>
      </c>
    </row>
    <row r="857" spans="1:6" x14ac:dyDescent="0.35">
      <c r="A857" s="2">
        <v>856</v>
      </c>
      <c r="B857" s="2">
        <v>5</v>
      </c>
      <c r="C857" s="2">
        <v>45</v>
      </c>
      <c r="D857" s="2">
        <v>3</v>
      </c>
      <c r="E857" s="2">
        <v>256800</v>
      </c>
      <c r="F857" s="3">
        <v>44705</v>
      </c>
    </row>
    <row r="858" spans="1:6" x14ac:dyDescent="0.35">
      <c r="A858" s="2">
        <v>857</v>
      </c>
      <c r="B858" s="2">
        <v>148</v>
      </c>
      <c r="C858" s="2">
        <v>6</v>
      </c>
      <c r="D858" s="2">
        <v>4</v>
      </c>
      <c r="E858" s="2">
        <v>654140</v>
      </c>
      <c r="F858" s="3">
        <v>44897</v>
      </c>
    </row>
    <row r="859" spans="1:6" x14ac:dyDescent="0.35">
      <c r="A859" s="2">
        <v>858</v>
      </c>
      <c r="B859" s="2">
        <v>39</v>
      </c>
      <c r="C859" s="2">
        <v>36</v>
      </c>
      <c r="D859" s="2">
        <v>2</v>
      </c>
      <c r="E859" s="2">
        <v>320670</v>
      </c>
      <c r="F859" s="3">
        <v>45172</v>
      </c>
    </row>
    <row r="860" spans="1:6" x14ac:dyDescent="0.35">
      <c r="A860" s="2">
        <v>859</v>
      </c>
      <c r="B860" s="2">
        <v>161</v>
      </c>
      <c r="C860" s="2">
        <v>23</v>
      </c>
      <c r="D860" s="2">
        <v>2</v>
      </c>
      <c r="E860" s="2">
        <v>312946</v>
      </c>
      <c r="F860" s="3">
        <v>45371</v>
      </c>
    </row>
    <row r="861" spans="1:6" x14ac:dyDescent="0.35">
      <c r="A861" s="2">
        <v>860</v>
      </c>
      <c r="B861" s="2">
        <v>138</v>
      </c>
      <c r="C861" s="2">
        <v>12</v>
      </c>
      <c r="D861" s="2">
        <v>2</v>
      </c>
      <c r="E861" s="2">
        <v>117454</v>
      </c>
      <c r="F861" s="3">
        <v>45218</v>
      </c>
    </row>
    <row r="862" spans="1:6" x14ac:dyDescent="0.35">
      <c r="A862" s="2">
        <v>861</v>
      </c>
      <c r="B862" s="2">
        <v>378</v>
      </c>
      <c r="C862" s="2">
        <v>13</v>
      </c>
      <c r="D862" s="2">
        <v>2</v>
      </c>
      <c r="E862" s="2">
        <v>144790</v>
      </c>
      <c r="F862" s="3">
        <v>44692</v>
      </c>
    </row>
    <row r="863" spans="1:6" x14ac:dyDescent="0.35">
      <c r="A863" s="2">
        <v>862</v>
      </c>
      <c r="B863" s="2">
        <v>447</v>
      </c>
      <c r="C863" s="2">
        <v>17</v>
      </c>
      <c r="D863" s="2">
        <v>2</v>
      </c>
      <c r="E863" s="2">
        <v>117386</v>
      </c>
      <c r="F863" s="3">
        <v>44666</v>
      </c>
    </row>
    <row r="864" spans="1:6" x14ac:dyDescent="0.35">
      <c r="A864" s="2">
        <v>863</v>
      </c>
      <c r="B864" s="2">
        <v>104</v>
      </c>
      <c r="C864" s="2">
        <v>16</v>
      </c>
      <c r="D864" s="2">
        <v>5</v>
      </c>
      <c r="E864" s="2">
        <v>224760</v>
      </c>
      <c r="F864" s="3">
        <v>44926</v>
      </c>
    </row>
    <row r="865" spans="1:6" x14ac:dyDescent="0.35">
      <c r="A865" s="2">
        <v>864</v>
      </c>
      <c r="B865" s="2">
        <v>80</v>
      </c>
      <c r="C865" s="2">
        <v>7</v>
      </c>
      <c r="D865" s="2">
        <v>1</v>
      </c>
      <c r="E865" s="2">
        <v>110006</v>
      </c>
      <c r="F865" s="3">
        <v>44357</v>
      </c>
    </row>
    <row r="866" spans="1:6" x14ac:dyDescent="0.35">
      <c r="A866" s="2">
        <v>865</v>
      </c>
      <c r="B866" s="2">
        <v>347</v>
      </c>
      <c r="C866" s="2">
        <v>43</v>
      </c>
      <c r="D866" s="2">
        <v>4</v>
      </c>
      <c r="E866" s="2">
        <v>388852</v>
      </c>
      <c r="F866" s="3">
        <v>45454</v>
      </c>
    </row>
    <row r="867" spans="1:6" x14ac:dyDescent="0.35">
      <c r="A867" s="2">
        <v>866</v>
      </c>
      <c r="B867" s="2">
        <v>4</v>
      </c>
      <c r="C867" s="2">
        <v>35</v>
      </c>
      <c r="D867" s="2">
        <v>1</v>
      </c>
      <c r="E867" s="2">
        <v>56239</v>
      </c>
      <c r="F867" s="3">
        <v>45184</v>
      </c>
    </row>
    <row r="868" spans="1:6" x14ac:dyDescent="0.35">
      <c r="A868" s="2">
        <v>867</v>
      </c>
      <c r="B868" s="2">
        <v>191</v>
      </c>
      <c r="C868" s="2">
        <v>40</v>
      </c>
      <c r="D868" s="2">
        <v>3</v>
      </c>
      <c r="E868" s="2">
        <v>77856</v>
      </c>
      <c r="F868" s="3">
        <v>45205</v>
      </c>
    </row>
    <row r="869" spans="1:6" x14ac:dyDescent="0.35">
      <c r="A869" s="2">
        <v>868</v>
      </c>
      <c r="B869" s="2">
        <v>460</v>
      </c>
      <c r="C869" s="2">
        <v>37</v>
      </c>
      <c r="D869" s="2">
        <v>3</v>
      </c>
      <c r="E869" s="2">
        <v>407220</v>
      </c>
      <c r="F869" s="3">
        <v>45202</v>
      </c>
    </row>
    <row r="870" spans="1:6" x14ac:dyDescent="0.35">
      <c r="A870" s="2">
        <v>869</v>
      </c>
      <c r="B870" s="2">
        <v>94</v>
      </c>
      <c r="C870" s="2">
        <v>33</v>
      </c>
      <c r="D870" s="2">
        <v>3</v>
      </c>
      <c r="E870" s="2">
        <v>428118</v>
      </c>
      <c r="F870" s="3">
        <v>45011</v>
      </c>
    </row>
    <row r="871" spans="1:6" x14ac:dyDescent="0.35">
      <c r="A871" s="2">
        <v>870</v>
      </c>
      <c r="B871" s="2">
        <v>114</v>
      </c>
      <c r="C871" s="2">
        <v>37</v>
      </c>
      <c r="D871" s="2">
        <v>2</v>
      </c>
      <c r="E871" s="2">
        <v>271480</v>
      </c>
      <c r="F871" s="3">
        <v>44307</v>
      </c>
    </row>
    <row r="872" spans="1:6" x14ac:dyDescent="0.35">
      <c r="A872" s="2">
        <v>871</v>
      </c>
      <c r="B872" s="2">
        <v>270</v>
      </c>
      <c r="C872" s="2">
        <v>28</v>
      </c>
      <c r="D872" s="2">
        <v>4</v>
      </c>
      <c r="E872" s="2">
        <v>364468</v>
      </c>
      <c r="F872" s="3">
        <v>45304</v>
      </c>
    </row>
    <row r="873" spans="1:6" x14ac:dyDescent="0.35">
      <c r="A873" s="2">
        <v>872</v>
      </c>
      <c r="B873" s="2">
        <v>17</v>
      </c>
      <c r="C873" s="2">
        <v>33</v>
      </c>
      <c r="D873" s="2">
        <v>3</v>
      </c>
      <c r="E873" s="2">
        <v>428118</v>
      </c>
      <c r="F873" s="3">
        <v>45003</v>
      </c>
    </row>
    <row r="874" spans="1:6" x14ac:dyDescent="0.35">
      <c r="A874" s="2">
        <v>873</v>
      </c>
      <c r="B874" s="2">
        <v>441</v>
      </c>
      <c r="C874" s="2">
        <v>44</v>
      </c>
      <c r="D874" s="2">
        <v>2</v>
      </c>
      <c r="E874" s="2">
        <v>276196</v>
      </c>
      <c r="F874" s="3">
        <v>45133</v>
      </c>
    </row>
    <row r="875" spans="1:6" x14ac:dyDescent="0.35">
      <c r="A875" s="2">
        <v>874</v>
      </c>
      <c r="B875" s="2">
        <v>62</v>
      </c>
      <c r="C875" s="2">
        <v>45</v>
      </c>
      <c r="D875" s="2">
        <v>5</v>
      </c>
      <c r="E875" s="2">
        <v>428000</v>
      </c>
      <c r="F875" s="3">
        <v>45139</v>
      </c>
    </row>
    <row r="876" spans="1:6" x14ac:dyDescent="0.35">
      <c r="A876" s="2">
        <v>875</v>
      </c>
      <c r="B876" s="2">
        <v>162</v>
      </c>
      <c r="C876" s="2">
        <v>45</v>
      </c>
      <c r="D876" s="2">
        <v>1</v>
      </c>
      <c r="E876" s="2">
        <v>85600</v>
      </c>
      <c r="F876" s="3">
        <v>44221</v>
      </c>
    </row>
    <row r="877" spans="1:6" x14ac:dyDescent="0.35">
      <c r="A877" s="2">
        <v>876</v>
      </c>
      <c r="B877" s="2">
        <v>346</v>
      </c>
      <c r="C877" s="2">
        <v>14</v>
      </c>
      <c r="D877" s="2">
        <v>4</v>
      </c>
      <c r="E877" s="2">
        <v>649768</v>
      </c>
      <c r="F877" s="3">
        <v>45386</v>
      </c>
    </row>
    <row r="878" spans="1:6" x14ac:dyDescent="0.35">
      <c r="A878" s="2">
        <v>877</v>
      </c>
      <c r="B878" s="2">
        <v>52</v>
      </c>
      <c r="C878" s="2">
        <v>21</v>
      </c>
      <c r="D878" s="2">
        <v>3</v>
      </c>
      <c r="E878" s="2">
        <v>343689</v>
      </c>
      <c r="F878" s="3">
        <v>45451</v>
      </c>
    </row>
    <row r="879" spans="1:6" x14ac:dyDescent="0.35">
      <c r="A879" s="2">
        <v>878</v>
      </c>
      <c r="B879" s="2">
        <v>442</v>
      </c>
      <c r="C879" s="2">
        <v>17</v>
      </c>
      <c r="D879" s="2">
        <v>2</v>
      </c>
      <c r="E879" s="2">
        <v>117386</v>
      </c>
      <c r="F879" s="3">
        <v>45320</v>
      </c>
    </row>
    <row r="880" spans="1:6" x14ac:dyDescent="0.35">
      <c r="A880" s="2">
        <v>879</v>
      </c>
      <c r="B880" s="2">
        <v>135</v>
      </c>
      <c r="C880" s="2">
        <v>16</v>
      </c>
      <c r="D880" s="2">
        <v>3</v>
      </c>
      <c r="E880" s="2">
        <v>134856</v>
      </c>
      <c r="F880" s="3">
        <v>45162</v>
      </c>
    </row>
    <row r="881" spans="1:6" x14ac:dyDescent="0.35">
      <c r="A881" s="2">
        <v>880</v>
      </c>
      <c r="B881" s="2">
        <v>314</v>
      </c>
      <c r="C881" s="2">
        <v>22</v>
      </c>
      <c r="D881" s="2">
        <v>3</v>
      </c>
      <c r="E881" s="2">
        <v>197880</v>
      </c>
      <c r="F881" s="3">
        <v>44573</v>
      </c>
    </row>
    <row r="882" spans="1:6" x14ac:dyDescent="0.35">
      <c r="A882" s="2">
        <v>881</v>
      </c>
      <c r="B882" s="2">
        <v>256</v>
      </c>
      <c r="C882" s="2">
        <v>28</v>
      </c>
      <c r="D882" s="2">
        <v>2</v>
      </c>
      <c r="E882" s="2">
        <v>182234</v>
      </c>
      <c r="F882" s="3">
        <v>45055</v>
      </c>
    </row>
    <row r="883" spans="1:6" x14ac:dyDescent="0.35">
      <c r="A883" s="2">
        <v>882</v>
      </c>
      <c r="B883" s="2">
        <v>359</v>
      </c>
      <c r="C883" s="2">
        <v>24</v>
      </c>
      <c r="D883" s="2">
        <v>3</v>
      </c>
      <c r="E883" s="2">
        <v>480933</v>
      </c>
      <c r="F883" s="3">
        <v>45017</v>
      </c>
    </row>
    <row r="884" spans="1:6" x14ac:dyDescent="0.35">
      <c r="A884" s="2">
        <v>883</v>
      </c>
      <c r="B884" s="2">
        <v>144</v>
      </c>
      <c r="C884" s="2">
        <v>29</v>
      </c>
      <c r="D884" s="2">
        <v>2</v>
      </c>
      <c r="E884" s="2">
        <v>217572</v>
      </c>
      <c r="F884" s="3">
        <v>45367</v>
      </c>
    </row>
    <row r="885" spans="1:6" x14ac:dyDescent="0.35">
      <c r="A885" s="2">
        <v>884</v>
      </c>
      <c r="B885" s="2">
        <v>68</v>
      </c>
      <c r="C885" s="2">
        <v>37</v>
      </c>
      <c r="D885" s="2">
        <v>2</v>
      </c>
      <c r="E885" s="2">
        <v>271480</v>
      </c>
      <c r="F885" s="3">
        <v>44401</v>
      </c>
    </row>
    <row r="886" spans="1:6" x14ac:dyDescent="0.35">
      <c r="A886" s="2">
        <v>885</v>
      </c>
      <c r="B886" s="2">
        <v>370</v>
      </c>
      <c r="C886" s="2">
        <v>18</v>
      </c>
      <c r="D886" s="2">
        <v>2</v>
      </c>
      <c r="E886" s="2">
        <v>156464</v>
      </c>
      <c r="F886" s="3">
        <v>45334</v>
      </c>
    </row>
    <row r="887" spans="1:6" x14ac:dyDescent="0.35">
      <c r="A887" s="2">
        <v>886</v>
      </c>
      <c r="B887" s="2">
        <v>222</v>
      </c>
      <c r="C887" s="2">
        <v>25</v>
      </c>
      <c r="D887" s="2">
        <v>2</v>
      </c>
      <c r="E887" s="2">
        <v>189580</v>
      </c>
      <c r="F887" s="3">
        <v>44495</v>
      </c>
    </row>
    <row r="888" spans="1:6" x14ac:dyDescent="0.35">
      <c r="A888" s="2">
        <v>887</v>
      </c>
      <c r="B888" s="2">
        <v>410</v>
      </c>
      <c r="C888" s="2">
        <v>48</v>
      </c>
      <c r="D888" s="2">
        <v>2</v>
      </c>
      <c r="E888" s="2">
        <v>108614</v>
      </c>
      <c r="F888" s="3">
        <v>45165</v>
      </c>
    </row>
    <row r="889" spans="1:6" x14ac:dyDescent="0.35">
      <c r="A889" s="2">
        <v>888</v>
      </c>
      <c r="B889" s="2">
        <v>413</v>
      </c>
      <c r="C889" s="2">
        <v>1</v>
      </c>
      <c r="D889" s="2">
        <v>2</v>
      </c>
      <c r="E889" s="2">
        <v>64088</v>
      </c>
      <c r="F889" s="3">
        <v>45060</v>
      </c>
    </row>
    <row r="890" spans="1:6" x14ac:dyDescent="0.35">
      <c r="A890" s="2">
        <v>889</v>
      </c>
      <c r="B890" s="2">
        <v>256</v>
      </c>
      <c r="C890" s="2">
        <v>9</v>
      </c>
      <c r="D890" s="2">
        <v>5</v>
      </c>
      <c r="E890" s="2">
        <v>202795</v>
      </c>
      <c r="F890" s="3">
        <v>45290</v>
      </c>
    </row>
    <row r="891" spans="1:6" x14ac:dyDescent="0.35">
      <c r="A891" s="2">
        <v>890</v>
      </c>
      <c r="B891" s="2">
        <v>369</v>
      </c>
      <c r="C891" s="2">
        <v>21</v>
      </c>
      <c r="D891" s="2">
        <v>4</v>
      </c>
      <c r="E891" s="2">
        <v>458252</v>
      </c>
      <c r="F891" s="3">
        <v>44811</v>
      </c>
    </row>
    <row r="892" spans="1:6" x14ac:dyDescent="0.35">
      <c r="A892" s="2">
        <v>891</v>
      </c>
      <c r="B892" s="2">
        <v>129</v>
      </c>
      <c r="C892" s="2">
        <v>36</v>
      </c>
      <c r="D892" s="2">
        <v>5</v>
      </c>
      <c r="E892" s="2">
        <v>801675</v>
      </c>
      <c r="F892" s="3">
        <v>44294</v>
      </c>
    </row>
    <row r="893" spans="1:6" x14ac:dyDescent="0.35">
      <c r="A893" s="2">
        <v>892</v>
      </c>
      <c r="B893" s="2">
        <v>204</v>
      </c>
      <c r="C893" s="2">
        <v>7</v>
      </c>
      <c r="D893" s="2">
        <v>2</v>
      </c>
      <c r="E893" s="2">
        <v>220012</v>
      </c>
      <c r="F893" s="3">
        <v>44319</v>
      </c>
    </row>
    <row r="894" spans="1:6" x14ac:dyDescent="0.35">
      <c r="A894" s="2">
        <v>893</v>
      </c>
      <c r="B894" s="2">
        <v>111</v>
      </c>
      <c r="C894" s="2">
        <v>17</v>
      </c>
      <c r="D894" s="2">
        <v>4</v>
      </c>
      <c r="E894" s="2">
        <v>234772</v>
      </c>
      <c r="F894" s="3">
        <v>45486</v>
      </c>
    </row>
    <row r="895" spans="1:6" x14ac:dyDescent="0.35">
      <c r="A895" s="2">
        <v>894</v>
      </c>
      <c r="B895" s="2">
        <v>50</v>
      </c>
      <c r="C895" s="2">
        <v>29</v>
      </c>
      <c r="D895" s="2">
        <v>3</v>
      </c>
      <c r="E895" s="2">
        <v>326358</v>
      </c>
      <c r="F895" s="3">
        <v>44729</v>
      </c>
    </row>
    <row r="896" spans="1:6" x14ac:dyDescent="0.35">
      <c r="A896" s="2">
        <v>895</v>
      </c>
      <c r="B896" s="2">
        <v>185</v>
      </c>
      <c r="C896" s="2">
        <v>24</v>
      </c>
      <c r="D896" s="2">
        <v>5</v>
      </c>
      <c r="E896" s="2">
        <v>801555</v>
      </c>
      <c r="F896" s="3">
        <v>45338</v>
      </c>
    </row>
    <row r="897" spans="1:6" x14ac:dyDescent="0.35">
      <c r="A897" s="2">
        <v>896</v>
      </c>
      <c r="B897" s="2">
        <v>478</v>
      </c>
      <c r="C897" s="2">
        <v>17</v>
      </c>
      <c r="D897" s="2">
        <v>3</v>
      </c>
      <c r="E897" s="2">
        <v>176079</v>
      </c>
      <c r="F897" s="3">
        <v>44237</v>
      </c>
    </row>
    <row r="898" spans="1:6" x14ac:dyDescent="0.35">
      <c r="A898" s="2">
        <v>897</v>
      </c>
      <c r="B898" s="2">
        <v>211</v>
      </c>
      <c r="C898" s="2">
        <v>8</v>
      </c>
      <c r="D898" s="2">
        <v>3</v>
      </c>
      <c r="E898" s="2">
        <v>210072</v>
      </c>
      <c r="F898" s="3">
        <v>45437</v>
      </c>
    </row>
    <row r="899" spans="1:6" x14ac:dyDescent="0.35">
      <c r="A899" s="2">
        <v>898</v>
      </c>
      <c r="B899" s="2">
        <v>102</v>
      </c>
      <c r="C899" s="2">
        <v>37</v>
      </c>
      <c r="D899" s="2">
        <v>5</v>
      </c>
      <c r="E899" s="2">
        <v>678700</v>
      </c>
      <c r="F899" s="3">
        <v>45527</v>
      </c>
    </row>
    <row r="900" spans="1:6" x14ac:dyDescent="0.35">
      <c r="A900" s="2">
        <v>899</v>
      </c>
      <c r="B900" s="2">
        <v>333</v>
      </c>
      <c r="C900" s="2">
        <v>35</v>
      </c>
      <c r="D900" s="2">
        <v>2</v>
      </c>
      <c r="E900" s="2">
        <v>112478</v>
      </c>
      <c r="F900" s="3">
        <v>44779</v>
      </c>
    </row>
    <row r="901" spans="1:6" x14ac:dyDescent="0.35">
      <c r="A901" s="2">
        <v>900</v>
      </c>
      <c r="B901" s="2">
        <v>182</v>
      </c>
      <c r="C901" s="2">
        <v>21</v>
      </c>
      <c r="D901" s="2">
        <v>5</v>
      </c>
      <c r="E901" s="2">
        <v>572815</v>
      </c>
      <c r="F901" s="3">
        <v>45195</v>
      </c>
    </row>
    <row r="902" spans="1:6" x14ac:dyDescent="0.35">
      <c r="A902" s="2">
        <v>901</v>
      </c>
      <c r="B902" s="2">
        <v>397</v>
      </c>
      <c r="C902" s="2">
        <v>48</v>
      </c>
      <c r="D902" s="2">
        <v>4</v>
      </c>
      <c r="E902" s="2">
        <v>217228</v>
      </c>
      <c r="F902" s="3">
        <v>44357</v>
      </c>
    </row>
    <row r="903" spans="1:6" x14ac:dyDescent="0.35">
      <c r="A903" s="2">
        <v>902</v>
      </c>
      <c r="B903" s="2">
        <v>196</v>
      </c>
      <c r="C903" s="2">
        <v>40</v>
      </c>
      <c r="D903" s="2">
        <v>3</v>
      </c>
      <c r="E903" s="2">
        <v>77856</v>
      </c>
      <c r="F903" s="3">
        <v>45146</v>
      </c>
    </row>
    <row r="904" spans="1:6" x14ac:dyDescent="0.35">
      <c r="A904" s="2">
        <v>903</v>
      </c>
      <c r="B904" s="2">
        <v>324</v>
      </c>
      <c r="C904" s="2">
        <v>10</v>
      </c>
      <c r="D904" s="2">
        <v>2</v>
      </c>
      <c r="E904" s="2">
        <v>49830</v>
      </c>
      <c r="F904" s="3">
        <v>45508</v>
      </c>
    </row>
    <row r="905" spans="1:6" x14ac:dyDescent="0.35">
      <c r="A905" s="2">
        <v>904</v>
      </c>
      <c r="B905" s="2">
        <v>414</v>
      </c>
      <c r="C905" s="2">
        <v>22</v>
      </c>
      <c r="D905" s="2">
        <v>4</v>
      </c>
      <c r="E905" s="2">
        <v>263840</v>
      </c>
      <c r="F905" s="3">
        <v>45489</v>
      </c>
    </row>
    <row r="906" spans="1:6" x14ac:dyDescent="0.35">
      <c r="A906" s="2">
        <v>905</v>
      </c>
      <c r="B906" s="2">
        <v>314</v>
      </c>
      <c r="C906" s="2">
        <v>37</v>
      </c>
      <c r="D906" s="2">
        <v>4</v>
      </c>
      <c r="E906" s="2">
        <v>542960</v>
      </c>
      <c r="F906" s="3">
        <v>44343</v>
      </c>
    </row>
    <row r="907" spans="1:6" x14ac:dyDescent="0.35">
      <c r="A907" s="2">
        <v>906</v>
      </c>
      <c r="B907" s="2">
        <v>41</v>
      </c>
      <c r="C907" s="2">
        <v>11</v>
      </c>
      <c r="D907" s="2">
        <v>3</v>
      </c>
      <c r="E907" s="2">
        <v>304362</v>
      </c>
      <c r="F907" s="3">
        <v>44664</v>
      </c>
    </row>
    <row r="908" spans="1:6" x14ac:dyDescent="0.35">
      <c r="A908" s="2">
        <v>907</v>
      </c>
      <c r="B908" s="2">
        <v>161</v>
      </c>
      <c r="C908" s="2">
        <v>21</v>
      </c>
      <c r="D908" s="2">
        <v>3</v>
      </c>
      <c r="E908" s="2">
        <v>343689</v>
      </c>
      <c r="F908" s="3">
        <v>44744</v>
      </c>
    </row>
    <row r="909" spans="1:6" x14ac:dyDescent="0.35">
      <c r="A909" s="2">
        <v>908</v>
      </c>
      <c r="B909" s="2">
        <v>310</v>
      </c>
      <c r="C909" s="2">
        <v>42</v>
      </c>
      <c r="D909" s="2">
        <v>4</v>
      </c>
      <c r="E909" s="2">
        <v>571840</v>
      </c>
      <c r="F909" s="3">
        <v>44752</v>
      </c>
    </row>
    <row r="910" spans="1:6" x14ac:dyDescent="0.35">
      <c r="A910" s="2">
        <v>909</v>
      </c>
      <c r="B910" s="2">
        <v>455</v>
      </c>
      <c r="C910" s="2">
        <v>29</v>
      </c>
      <c r="D910" s="2">
        <v>3</v>
      </c>
      <c r="E910" s="2">
        <v>326358</v>
      </c>
      <c r="F910" s="3">
        <v>45399</v>
      </c>
    </row>
    <row r="911" spans="1:6" x14ac:dyDescent="0.35">
      <c r="A911" s="2">
        <v>910</v>
      </c>
      <c r="B911" s="2">
        <v>267</v>
      </c>
      <c r="C911" s="2">
        <v>29</v>
      </c>
      <c r="D911" s="2">
        <v>4</v>
      </c>
      <c r="E911" s="2">
        <v>435144</v>
      </c>
      <c r="F911" s="3">
        <v>44539</v>
      </c>
    </row>
    <row r="912" spans="1:6" x14ac:dyDescent="0.35">
      <c r="A912" s="2">
        <v>911</v>
      </c>
      <c r="B912" s="2">
        <v>95</v>
      </c>
      <c r="C912" s="2">
        <v>2</v>
      </c>
      <c r="D912" s="2">
        <v>2</v>
      </c>
      <c r="E912" s="2">
        <v>277220</v>
      </c>
      <c r="F912" s="3">
        <v>44677</v>
      </c>
    </row>
    <row r="913" spans="1:6" x14ac:dyDescent="0.35">
      <c r="A913" s="2">
        <v>912</v>
      </c>
      <c r="B913" s="2">
        <v>339</v>
      </c>
      <c r="C913" s="2">
        <v>17</v>
      </c>
      <c r="D913" s="2">
        <v>1</v>
      </c>
      <c r="E913" s="2">
        <v>58693</v>
      </c>
      <c r="F913" s="3">
        <v>44628</v>
      </c>
    </row>
    <row r="914" spans="1:6" x14ac:dyDescent="0.35">
      <c r="A914" s="2">
        <v>913</v>
      </c>
      <c r="B914" s="2">
        <v>86</v>
      </c>
      <c r="C914" s="2">
        <v>26</v>
      </c>
      <c r="D914" s="2">
        <v>1</v>
      </c>
      <c r="E914" s="2">
        <v>138724</v>
      </c>
      <c r="F914" s="3">
        <v>44392</v>
      </c>
    </row>
    <row r="915" spans="1:6" x14ac:dyDescent="0.35">
      <c r="A915" s="2">
        <v>914</v>
      </c>
      <c r="B915" s="2">
        <v>33</v>
      </c>
      <c r="C915" s="2">
        <v>31</v>
      </c>
      <c r="D915" s="2">
        <v>5</v>
      </c>
      <c r="E915" s="2">
        <v>412265</v>
      </c>
      <c r="F915" s="3">
        <v>44307</v>
      </c>
    </row>
    <row r="916" spans="1:6" x14ac:dyDescent="0.35">
      <c r="A916" s="2">
        <v>915</v>
      </c>
      <c r="B916" s="2">
        <v>14</v>
      </c>
      <c r="C916" s="2">
        <v>26</v>
      </c>
      <c r="D916" s="2">
        <v>5</v>
      </c>
      <c r="E916" s="2">
        <v>693620</v>
      </c>
      <c r="F916" s="3">
        <v>44367</v>
      </c>
    </row>
    <row r="917" spans="1:6" x14ac:dyDescent="0.35">
      <c r="A917" s="2">
        <v>916</v>
      </c>
      <c r="B917" s="2">
        <v>54</v>
      </c>
      <c r="C917" s="2">
        <v>17</v>
      </c>
      <c r="D917" s="2">
        <v>5</v>
      </c>
      <c r="E917" s="2">
        <v>293465</v>
      </c>
      <c r="F917" s="3">
        <v>44515</v>
      </c>
    </row>
    <row r="918" spans="1:6" x14ac:dyDescent="0.35">
      <c r="A918" s="2">
        <v>917</v>
      </c>
      <c r="B918" s="2">
        <v>44</v>
      </c>
      <c r="C918" s="2">
        <v>42</v>
      </c>
      <c r="D918" s="2">
        <v>4</v>
      </c>
      <c r="E918" s="2">
        <v>571840</v>
      </c>
      <c r="F918" s="3">
        <v>44830</v>
      </c>
    </row>
    <row r="919" spans="1:6" x14ac:dyDescent="0.35">
      <c r="A919" s="2">
        <v>918</v>
      </c>
      <c r="B919" s="2">
        <v>118</v>
      </c>
      <c r="C919" s="2">
        <v>16</v>
      </c>
      <c r="D919" s="2">
        <v>3</v>
      </c>
      <c r="E919" s="2">
        <v>134856</v>
      </c>
      <c r="F919" s="3">
        <v>45104</v>
      </c>
    </row>
    <row r="920" spans="1:6" x14ac:dyDescent="0.35">
      <c r="A920" s="2">
        <v>919</v>
      </c>
      <c r="B920" s="2">
        <v>321</v>
      </c>
      <c r="C920" s="2">
        <v>9</v>
      </c>
      <c r="D920" s="2">
        <v>2</v>
      </c>
      <c r="E920" s="2">
        <v>81118</v>
      </c>
      <c r="F920" s="3">
        <v>45275</v>
      </c>
    </row>
    <row r="921" spans="1:6" x14ac:dyDescent="0.35">
      <c r="A921" s="2">
        <v>920</v>
      </c>
      <c r="B921" s="2">
        <v>430</v>
      </c>
      <c r="C921" s="2">
        <v>11</v>
      </c>
      <c r="D921" s="2">
        <v>1</v>
      </c>
      <c r="E921" s="2">
        <v>101454</v>
      </c>
      <c r="F921" s="3">
        <v>44268</v>
      </c>
    </row>
    <row r="922" spans="1:6" x14ac:dyDescent="0.35">
      <c r="A922" s="2">
        <v>921</v>
      </c>
      <c r="B922" s="2">
        <v>340</v>
      </c>
      <c r="C922" s="2">
        <v>23</v>
      </c>
      <c r="D922" s="2">
        <v>3</v>
      </c>
      <c r="E922" s="2">
        <v>469419</v>
      </c>
      <c r="F922" s="3">
        <v>45172</v>
      </c>
    </row>
    <row r="923" spans="1:6" x14ac:dyDescent="0.35">
      <c r="A923" s="2">
        <v>922</v>
      </c>
      <c r="B923" s="2">
        <v>240</v>
      </c>
      <c r="C923" s="2">
        <v>35</v>
      </c>
      <c r="D923" s="2">
        <v>3</v>
      </c>
      <c r="E923" s="2">
        <v>168717</v>
      </c>
      <c r="F923" s="3">
        <v>45320</v>
      </c>
    </row>
    <row r="924" spans="1:6" x14ac:dyDescent="0.35">
      <c r="A924" s="2">
        <v>923</v>
      </c>
      <c r="B924" s="2">
        <v>228</v>
      </c>
      <c r="C924" s="2">
        <v>9</v>
      </c>
      <c r="D924" s="2">
        <v>5</v>
      </c>
      <c r="E924" s="2">
        <v>202795</v>
      </c>
      <c r="F924" s="3">
        <v>44559</v>
      </c>
    </row>
    <row r="925" spans="1:6" x14ac:dyDescent="0.35">
      <c r="A925" s="2">
        <v>924</v>
      </c>
      <c r="B925" s="2">
        <v>303</v>
      </c>
      <c r="C925" s="2">
        <v>39</v>
      </c>
      <c r="D925" s="2">
        <v>4</v>
      </c>
      <c r="E925" s="2">
        <v>213656</v>
      </c>
      <c r="F925" s="3">
        <v>45489</v>
      </c>
    </row>
    <row r="926" spans="1:6" x14ac:dyDescent="0.35">
      <c r="A926" s="2">
        <v>925</v>
      </c>
      <c r="B926" s="2">
        <v>384</v>
      </c>
      <c r="C926" s="2">
        <v>41</v>
      </c>
      <c r="D926" s="2">
        <v>5</v>
      </c>
      <c r="E926" s="2">
        <v>187830</v>
      </c>
      <c r="F926" s="3">
        <v>45087</v>
      </c>
    </row>
    <row r="927" spans="1:6" x14ac:dyDescent="0.35">
      <c r="A927" s="2">
        <v>926</v>
      </c>
      <c r="B927" s="2">
        <v>269</v>
      </c>
      <c r="C927" s="2">
        <v>41</v>
      </c>
      <c r="D927" s="2">
        <v>5</v>
      </c>
      <c r="E927" s="2">
        <v>187830</v>
      </c>
      <c r="F927" s="3">
        <v>44831</v>
      </c>
    </row>
    <row r="928" spans="1:6" x14ac:dyDescent="0.35">
      <c r="A928" s="2">
        <v>927</v>
      </c>
      <c r="B928" s="2">
        <v>466</v>
      </c>
      <c r="C928" s="2">
        <v>23</v>
      </c>
      <c r="D928" s="2">
        <v>4</v>
      </c>
      <c r="E928" s="2">
        <v>625892</v>
      </c>
      <c r="F928" s="3">
        <v>45302</v>
      </c>
    </row>
    <row r="929" spans="1:6" x14ac:dyDescent="0.35">
      <c r="A929" s="2">
        <v>928</v>
      </c>
      <c r="B929" s="2">
        <v>117</v>
      </c>
      <c r="C929" s="2">
        <v>6</v>
      </c>
      <c r="D929" s="2">
        <v>4</v>
      </c>
      <c r="E929" s="2">
        <v>654140</v>
      </c>
      <c r="F929" s="3">
        <v>44827</v>
      </c>
    </row>
    <row r="930" spans="1:6" x14ac:dyDescent="0.35">
      <c r="A930" s="2">
        <v>929</v>
      </c>
      <c r="B930" s="2">
        <v>188</v>
      </c>
      <c r="C930" s="2">
        <v>27</v>
      </c>
      <c r="D930" s="2">
        <v>3</v>
      </c>
      <c r="E930" s="2">
        <v>237795</v>
      </c>
      <c r="F930" s="3">
        <v>44515</v>
      </c>
    </row>
    <row r="931" spans="1:6" x14ac:dyDescent="0.35">
      <c r="A931" s="2">
        <v>930</v>
      </c>
      <c r="B931" s="2">
        <v>156</v>
      </c>
      <c r="C931" s="2">
        <v>1</v>
      </c>
      <c r="D931" s="2">
        <v>1</v>
      </c>
      <c r="E931" s="2">
        <v>32044</v>
      </c>
      <c r="F931" s="3">
        <v>45268</v>
      </c>
    </row>
    <row r="932" spans="1:6" x14ac:dyDescent="0.35">
      <c r="A932" s="2">
        <v>931</v>
      </c>
      <c r="B932" s="2">
        <v>418</v>
      </c>
      <c r="C932" s="2">
        <v>9</v>
      </c>
      <c r="D932" s="2">
        <v>3</v>
      </c>
      <c r="E932" s="2">
        <v>121677</v>
      </c>
      <c r="F932" s="3">
        <v>44784</v>
      </c>
    </row>
    <row r="933" spans="1:6" x14ac:dyDescent="0.35">
      <c r="A933" s="2">
        <v>932</v>
      </c>
      <c r="B933" s="2">
        <v>241</v>
      </c>
      <c r="C933" s="2">
        <v>35</v>
      </c>
      <c r="D933" s="2">
        <v>1</v>
      </c>
      <c r="E933" s="2">
        <v>56239</v>
      </c>
      <c r="F933" s="3">
        <v>45204</v>
      </c>
    </row>
    <row r="934" spans="1:6" x14ac:dyDescent="0.35">
      <c r="A934" s="2">
        <v>933</v>
      </c>
      <c r="B934" s="2">
        <v>387</v>
      </c>
      <c r="C934" s="2">
        <v>31</v>
      </c>
      <c r="D934" s="2">
        <v>3</v>
      </c>
      <c r="E934" s="2">
        <v>247359</v>
      </c>
      <c r="F934" s="3">
        <v>44215</v>
      </c>
    </row>
    <row r="935" spans="1:6" x14ac:dyDescent="0.35">
      <c r="A935" s="2">
        <v>934</v>
      </c>
      <c r="B935" s="2">
        <v>393</v>
      </c>
      <c r="C935" s="2">
        <v>28</v>
      </c>
      <c r="D935" s="2">
        <v>3</v>
      </c>
      <c r="E935" s="2">
        <v>273351</v>
      </c>
      <c r="F935" s="3">
        <v>45419</v>
      </c>
    </row>
    <row r="936" spans="1:6" x14ac:dyDescent="0.35">
      <c r="A936" s="2">
        <v>935</v>
      </c>
      <c r="B936" s="2">
        <v>119</v>
      </c>
      <c r="C936" s="2">
        <v>1</v>
      </c>
      <c r="D936" s="2">
        <v>5</v>
      </c>
      <c r="E936" s="2">
        <v>160220</v>
      </c>
      <c r="F936" s="3">
        <v>44962</v>
      </c>
    </row>
    <row r="937" spans="1:6" x14ac:dyDescent="0.35">
      <c r="A937" s="2">
        <v>936</v>
      </c>
      <c r="B937" s="2">
        <v>97</v>
      </c>
      <c r="C937" s="2">
        <v>27</v>
      </c>
      <c r="D937" s="2">
        <v>5</v>
      </c>
      <c r="E937" s="2">
        <v>396325</v>
      </c>
      <c r="F937" s="3">
        <v>45092</v>
      </c>
    </row>
    <row r="938" spans="1:6" x14ac:dyDescent="0.35">
      <c r="A938" s="2">
        <v>937</v>
      </c>
      <c r="B938" s="2">
        <v>203</v>
      </c>
      <c r="C938" s="2">
        <v>16</v>
      </c>
      <c r="D938" s="2">
        <v>2</v>
      </c>
      <c r="E938" s="2">
        <v>89904</v>
      </c>
      <c r="F938" s="3">
        <v>45519</v>
      </c>
    </row>
    <row r="939" spans="1:6" x14ac:dyDescent="0.35">
      <c r="A939" s="2">
        <v>938</v>
      </c>
      <c r="B939" s="2">
        <v>200</v>
      </c>
      <c r="C939" s="2">
        <v>25</v>
      </c>
      <c r="D939" s="2">
        <v>2</v>
      </c>
      <c r="E939" s="2">
        <v>189580</v>
      </c>
      <c r="F939" s="3">
        <v>44735</v>
      </c>
    </row>
    <row r="940" spans="1:6" x14ac:dyDescent="0.35">
      <c r="A940" s="2">
        <v>939</v>
      </c>
      <c r="B940" s="2">
        <v>41</v>
      </c>
      <c r="C940" s="2">
        <v>28</v>
      </c>
      <c r="D940" s="2">
        <v>2</v>
      </c>
      <c r="E940" s="2">
        <v>182234</v>
      </c>
      <c r="F940" s="3">
        <v>45255</v>
      </c>
    </row>
    <row r="941" spans="1:6" x14ac:dyDescent="0.35">
      <c r="A941" s="2">
        <v>940</v>
      </c>
      <c r="B941" s="2">
        <v>392</v>
      </c>
      <c r="C941" s="2">
        <v>40</v>
      </c>
      <c r="D941" s="2">
        <v>3</v>
      </c>
      <c r="E941" s="2">
        <v>77856</v>
      </c>
      <c r="F941" s="3">
        <v>44780</v>
      </c>
    </row>
    <row r="942" spans="1:6" x14ac:dyDescent="0.35">
      <c r="A942" s="2">
        <v>941</v>
      </c>
      <c r="B942" s="2">
        <v>333</v>
      </c>
      <c r="C942" s="2">
        <v>48</v>
      </c>
      <c r="D942" s="2">
        <v>5</v>
      </c>
      <c r="E942" s="2">
        <v>271535</v>
      </c>
      <c r="F942" s="3">
        <v>44747</v>
      </c>
    </row>
    <row r="943" spans="1:6" x14ac:dyDescent="0.35">
      <c r="A943" s="2">
        <v>942</v>
      </c>
      <c r="B943" s="2">
        <v>212</v>
      </c>
      <c r="C943" s="2">
        <v>13</v>
      </c>
      <c r="D943" s="2">
        <v>1</v>
      </c>
      <c r="E943" s="2">
        <v>72395</v>
      </c>
      <c r="F943" s="3">
        <v>44570</v>
      </c>
    </row>
    <row r="944" spans="1:6" x14ac:dyDescent="0.35">
      <c r="A944" s="2">
        <v>943</v>
      </c>
      <c r="B944" s="2">
        <v>70</v>
      </c>
      <c r="C944" s="2">
        <v>19</v>
      </c>
      <c r="D944" s="2">
        <v>1</v>
      </c>
      <c r="E944" s="2">
        <v>112408</v>
      </c>
      <c r="F944" s="3">
        <v>45501</v>
      </c>
    </row>
    <row r="945" spans="1:6" x14ac:dyDescent="0.35">
      <c r="A945" s="2">
        <v>944</v>
      </c>
      <c r="B945" s="2">
        <v>234</v>
      </c>
      <c r="C945" s="2">
        <v>40</v>
      </c>
      <c r="D945" s="2">
        <v>4</v>
      </c>
      <c r="E945" s="2">
        <v>103808</v>
      </c>
      <c r="F945" s="3">
        <v>44754</v>
      </c>
    </row>
    <row r="946" spans="1:6" x14ac:dyDescent="0.35">
      <c r="A946" s="2">
        <v>945</v>
      </c>
      <c r="B946" s="2">
        <v>359</v>
      </c>
      <c r="C946" s="2">
        <v>40</v>
      </c>
      <c r="D946" s="2">
        <v>4</v>
      </c>
      <c r="E946" s="2">
        <v>103808</v>
      </c>
      <c r="F946" s="3">
        <v>44581</v>
      </c>
    </row>
    <row r="947" spans="1:6" x14ac:dyDescent="0.35">
      <c r="A947" s="2">
        <v>946</v>
      </c>
      <c r="B947" s="2">
        <v>165</v>
      </c>
      <c r="C947" s="2">
        <v>2</v>
      </c>
      <c r="D947" s="2">
        <v>2</v>
      </c>
      <c r="E947" s="2">
        <v>277220</v>
      </c>
      <c r="F947" s="3">
        <v>44298</v>
      </c>
    </row>
    <row r="948" spans="1:6" x14ac:dyDescent="0.35">
      <c r="A948" s="2">
        <v>947</v>
      </c>
      <c r="B948" s="2">
        <v>274</v>
      </c>
      <c r="C948" s="2">
        <v>2</v>
      </c>
      <c r="D948" s="2">
        <v>2</v>
      </c>
      <c r="E948" s="2">
        <v>277220</v>
      </c>
      <c r="F948" s="3">
        <v>44406</v>
      </c>
    </row>
    <row r="949" spans="1:6" x14ac:dyDescent="0.35">
      <c r="A949" s="2">
        <v>948</v>
      </c>
      <c r="B949" s="2">
        <v>145</v>
      </c>
      <c r="C949" s="2">
        <v>18</v>
      </c>
      <c r="D949" s="2">
        <v>2</v>
      </c>
      <c r="E949" s="2">
        <v>156464</v>
      </c>
      <c r="F949" s="3">
        <v>45094</v>
      </c>
    </row>
    <row r="950" spans="1:6" x14ac:dyDescent="0.35">
      <c r="A950" s="2">
        <v>949</v>
      </c>
      <c r="B950" s="2">
        <v>373</v>
      </c>
      <c r="C950" s="2">
        <v>1</v>
      </c>
      <c r="D950" s="2">
        <v>2</v>
      </c>
      <c r="E950" s="2">
        <v>64088</v>
      </c>
      <c r="F950" s="3">
        <v>44381</v>
      </c>
    </row>
    <row r="951" spans="1:6" x14ac:dyDescent="0.35">
      <c r="A951" s="2">
        <v>950</v>
      </c>
      <c r="B951" s="2">
        <v>78</v>
      </c>
      <c r="C951" s="2">
        <v>1</v>
      </c>
      <c r="D951" s="2">
        <v>4</v>
      </c>
      <c r="E951" s="2">
        <v>128176</v>
      </c>
      <c r="F951" s="3">
        <v>44641</v>
      </c>
    </row>
    <row r="952" spans="1:6" x14ac:dyDescent="0.35">
      <c r="A952" s="2">
        <v>951</v>
      </c>
      <c r="B952" s="2">
        <v>176</v>
      </c>
      <c r="C952" s="2">
        <v>27</v>
      </c>
      <c r="D952" s="2">
        <v>3</v>
      </c>
      <c r="E952" s="2">
        <v>237795</v>
      </c>
      <c r="F952" s="3">
        <v>45217</v>
      </c>
    </row>
    <row r="953" spans="1:6" x14ac:dyDescent="0.35">
      <c r="A953" s="2">
        <v>952</v>
      </c>
      <c r="B953" s="2">
        <v>191</v>
      </c>
      <c r="C953" s="2">
        <v>30</v>
      </c>
      <c r="D953" s="2">
        <v>1</v>
      </c>
      <c r="E953" s="2">
        <v>104358</v>
      </c>
      <c r="F953" s="3">
        <v>44873</v>
      </c>
    </row>
    <row r="954" spans="1:6" x14ac:dyDescent="0.35">
      <c r="A954" s="2">
        <v>953</v>
      </c>
      <c r="B954" s="2">
        <v>42</v>
      </c>
      <c r="C954" s="2">
        <v>10</v>
      </c>
      <c r="D954" s="2">
        <v>1</v>
      </c>
      <c r="E954" s="2">
        <v>24915</v>
      </c>
      <c r="F954" s="3">
        <v>44742</v>
      </c>
    </row>
    <row r="955" spans="1:6" x14ac:dyDescent="0.35">
      <c r="A955" s="2">
        <v>954</v>
      </c>
      <c r="B955" s="2">
        <v>398</v>
      </c>
      <c r="C955" s="2">
        <v>26</v>
      </c>
      <c r="D955" s="2">
        <v>1</v>
      </c>
      <c r="E955" s="2">
        <v>138724</v>
      </c>
      <c r="F955" s="3">
        <v>45309</v>
      </c>
    </row>
    <row r="956" spans="1:6" x14ac:dyDescent="0.35">
      <c r="A956" s="2">
        <v>955</v>
      </c>
      <c r="B956" s="2">
        <v>241</v>
      </c>
      <c r="C956" s="2">
        <v>12</v>
      </c>
      <c r="D956" s="2">
        <v>2</v>
      </c>
      <c r="E956" s="2">
        <v>117454</v>
      </c>
      <c r="F956" s="3">
        <v>44709</v>
      </c>
    </row>
    <row r="957" spans="1:6" x14ac:dyDescent="0.35">
      <c r="A957" s="2">
        <v>956</v>
      </c>
      <c r="B957" s="2">
        <v>419</v>
      </c>
      <c r="C957" s="2">
        <v>25</v>
      </c>
      <c r="D957" s="2">
        <v>1</v>
      </c>
      <c r="E957" s="2">
        <v>94790</v>
      </c>
      <c r="F957" s="3">
        <v>44446</v>
      </c>
    </row>
    <row r="958" spans="1:6" x14ac:dyDescent="0.35">
      <c r="A958" s="2">
        <v>957</v>
      </c>
      <c r="B958" s="2">
        <v>394</v>
      </c>
      <c r="C958" s="2">
        <v>46</v>
      </c>
      <c r="D958" s="2">
        <v>2</v>
      </c>
      <c r="E958" s="2">
        <v>311136</v>
      </c>
      <c r="F958" s="3">
        <v>44985</v>
      </c>
    </row>
    <row r="959" spans="1:6" x14ac:dyDescent="0.35">
      <c r="A959" s="2">
        <v>958</v>
      </c>
      <c r="B959" s="2">
        <v>395</v>
      </c>
      <c r="C959" s="2">
        <v>29</v>
      </c>
      <c r="D959" s="2">
        <v>2</v>
      </c>
      <c r="E959" s="2">
        <v>217572</v>
      </c>
      <c r="F959" s="3">
        <v>44265</v>
      </c>
    </row>
    <row r="960" spans="1:6" x14ac:dyDescent="0.35">
      <c r="A960" s="2">
        <v>959</v>
      </c>
      <c r="B960" s="2">
        <v>102</v>
      </c>
      <c r="C960" s="2">
        <v>30</v>
      </c>
      <c r="D960" s="2">
        <v>1</v>
      </c>
      <c r="E960" s="2">
        <v>104358</v>
      </c>
      <c r="F960" s="3">
        <v>45264</v>
      </c>
    </row>
    <row r="961" spans="1:6" x14ac:dyDescent="0.35">
      <c r="A961" s="2">
        <v>960</v>
      </c>
      <c r="B961" s="2">
        <v>341</v>
      </c>
      <c r="C961" s="2">
        <v>14</v>
      </c>
      <c r="D961" s="2">
        <v>4</v>
      </c>
      <c r="E961" s="2">
        <v>649768</v>
      </c>
      <c r="F961" s="3">
        <v>44993</v>
      </c>
    </row>
    <row r="962" spans="1:6" x14ac:dyDescent="0.35">
      <c r="A962" s="2">
        <v>961</v>
      </c>
      <c r="B962" s="2">
        <v>349</v>
      </c>
      <c r="C962" s="2">
        <v>20</v>
      </c>
      <c r="D962" s="2">
        <v>3</v>
      </c>
      <c r="E962" s="2">
        <v>444360</v>
      </c>
      <c r="F962" s="3">
        <v>44521</v>
      </c>
    </row>
    <row r="963" spans="1:6" x14ac:dyDescent="0.35">
      <c r="A963" s="2">
        <v>962</v>
      </c>
      <c r="B963" s="2">
        <v>323</v>
      </c>
      <c r="C963" s="2">
        <v>47</v>
      </c>
      <c r="D963" s="2">
        <v>1</v>
      </c>
      <c r="E963" s="2">
        <v>81201</v>
      </c>
      <c r="F963" s="3">
        <v>45322</v>
      </c>
    </row>
    <row r="964" spans="1:6" x14ac:dyDescent="0.35">
      <c r="A964" s="2">
        <v>963</v>
      </c>
      <c r="B964" s="2">
        <v>267</v>
      </c>
      <c r="C964" s="2">
        <v>8</v>
      </c>
      <c r="D964" s="2">
        <v>3</v>
      </c>
      <c r="E964" s="2">
        <v>210072</v>
      </c>
      <c r="F964" s="3">
        <v>45182</v>
      </c>
    </row>
    <row r="965" spans="1:6" x14ac:dyDescent="0.35">
      <c r="A965" s="2">
        <v>964</v>
      </c>
      <c r="B965" s="2">
        <v>327</v>
      </c>
      <c r="C965" s="2">
        <v>20</v>
      </c>
      <c r="D965" s="2">
        <v>2</v>
      </c>
      <c r="E965" s="2">
        <v>296240</v>
      </c>
      <c r="F965" s="3">
        <v>44935</v>
      </c>
    </row>
    <row r="966" spans="1:6" x14ac:dyDescent="0.35">
      <c r="A966" s="2">
        <v>965</v>
      </c>
      <c r="B966" s="2">
        <v>455</v>
      </c>
      <c r="C966" s="2">
        <v>4</v>
      </c>
      <c r="D966" s="2">
        <v>2</v>
      </c>
      <c r="E966" s="2">
        <v>76164</v>
      </c>
      <c r="F966" s="3">
        <v>44428</v>
      </c>
    </row>
    <row r="967" spans="1:6" x14ac:dyDescent="0.35">
      <c r="A967" s="2">
        <v>966</v>
      </c>
      <c r="B967" s="2">
        <v>121</v>
      </c>
      <c r="C967" s="2">
        <v>41</v>
      </c>
      <c r="D967" s="2">
        <v>4</v>
      </c>
      <c r="E967" s="2">
        <v>150264</v>
      </c>
      <c r="F967" s="3">
        <v>44861</v>
      </c>
    </row>
    <row r="968" spans="1:6" x14ac:dyDescent="0.35">
      <c r="A968" s="2">
        <v>967</v>
      </c>
      <c r="B968" s="2">
        <v>8</v>
      </c>
      <c r="C968" s="2">
        <v>11</v>
      </c>
      <c r="D968" s="2">
        <v>3</v>
      </c>
      <c r="E968" s="2">
        <v>304362</v>
      </c>
      <c r="F968" s="3">
        <v>45394</v>
      </c>
    </row>
    <row r="969" spans="1:6" x14ac:dyDescent="0.35">
      <c r="A969" s="2">
        <v>968</v>
      </c>
      <c r="B969" s="2">
        <v>62</v>
      </c>
      <c r="C969" s="2">
        <v>26</v>
      </c>
      <c r="D969" s="2">
        <v>2</v>
      </c>
      <c r="E969" s="2">
        <v>277448</v>
      </c>
      <c r="F969" s="3">
        <v>44215</v>
      </c>
    </row>
    <row r="970" spans="1:6" x14ac:dyDescent="0.35">
      <c r="A970" s="2">
        <v>969</v>
      </c>
      <c r="B970" s="2">
        <v>22</v>
      </c>
      <c r="C970" s="2">
        <v>38</v>
      </c>
      <c r="D970" s="2">
        <v>4</v>
      </c>
      <c r="E970" s="2">
        <v>485220</v>
      </c>
      <c r="F970" s="3">
        <v>45418</v>
      </c>
    </row>
    <row r="971" spans="1:6" x14ac:dyDescent="0.35">
      <c r="A971" s="2">
        <v>970</v>
      </c>
      <c r="B971" s="2">
        <v>80</v>
      </c>
      <c r="C971" s="2">
        <v>24</v>
      </c>
      <c r="D971" s="2">
        <v>1</v>
      </c>
      <c r="E971" s="2">
        <v>160311</v>
      </c>
      <c r="F971" s="3">
        <v>44706</v>
      </c>
    </row>
    <row r="972" spans="1:6" x14ac:dyDescent="0.35">
      <c r="A972" s="2">
        <v>971</v>
      </c>
      <c r="B972" s="2">
        <v>81</v>
      </c>
      <c r="C972" s="2">
        <v>32</v>
      </c>
      <c r="D972" s="2">
        <v>1</v>
      </c>
      <c r="E972" s="2">
        <v>144077</v>
      </c>
      <c r="F972" s="3">
        <v>45463</v>
      </c>
    </row>
    <row r="973" spans="1:6" x14ac:dyDescent="0.35">
      <c r="A973" s="2">
        <v>972</v>
      </c>
      <c r="B973" s="2">
        <v>174</v>
      </c>
      <c r="C973" s="2">
        <v>41</v>
      </c>
      <c r="D973" s="2">
        <v>1</v>
      </c>
      <c r="E973" s="2">
        <v>37566</v>
      </c>
      <c r="F973" s="3">
        <v>44319</v>
      </c>
    </row>
    <row r="974" spans="1:6" x14ac:dyDescent="0.35">
      <c r="A974" s="2">
        <v>973</v>
      </c>
      <c r="B974" s="2">
        <v>183</v>
      </c>
      <c r="C974" s="2">
        <v>42</v>
      </c>
      <c r="D974" s="2">
        <v>2</v>
      </c>
      <c r="E974" s="2">
        <v>285920</v>
      </c>
      <c r="F974" s="3">
        <v>45295</v>
      </c>
    </row>
    <row r="975" spans="1:6" x14ac:dyDescent="0.35">
      <c r="A975" s="2">
        <v>974</v>
      </c>
      <c r="B975" s="2">
        <v>406</v>
      </c>
      <c r="C975" s="2">
        <v>7</v>
      </c>
      <c r="D975" s="2">
        <v>2</v>
      </c>
      <c r="E975" s="2">
        <v>220012</v>
      </c>
      <c r="F975" s="3">
        <v>45196</v>
      </c>
    </row>
    <row r="976" spans="1:6" x14ac:dyDescent="0.35">
      <c r="A976" s="2">
        <v>975</v>
      </c>
      <c r="B976" s="2">
        <v>120</v>
      </c>
      <c r="C976" s="2">
        <v>21</v>
      </c>
      <c r="D976" s="2">
        <v>5</v>
      </c>
      <c r="E976" s="2">
        <v>572815</v>
      </c>
      <c r="F976" s="3">
        <v>45517</v>
      </c>
    </row>
    <row r="977" spans="1:6" x14ac:dyDescent="0.35">
      <c r="A977" s="2">
        <v>976</v>
      </c>
      <c r="B977" s="2">
        <v>388</v>
      </c>
      <c r="C977" s="2">
        <v>23</v>
      </c>
      <c r="D977" s="2">
        <v>4</v>
      </c>
      <c r="E977" s="2">
        <v>625892</v>
      </c>
      <c r="F977" s="3">
        <v>44592</v>
      </c>
    </row>
    <row r="978" spans="1:6" x14ac:dyDescent="0.35">
      <c r="A978" s="2">
        <v>977</v>
      </c>
      <c r="B978" s="2">
        <v>11</v>
      </c>
      <c r="C978" s="2">
        <v>45</v>
      </c>
      <c r="D978" s="2">
        <v>4</v>
      </c>
      <c r="E978" s="2">
        <v>342400</v>
      </c>
      <c r="F978" s="3">
        <v>44930</v>
      </c>
    </row>
    <row r="979" spans="1:6" x14ac:dyDescent="0.35">
      <c r="A979" s="2">
        <v>978</v>
      </c>
      <c r="B979" s="2">
        <v>371</v>
      </c>
      <c r="C979" s="2">
        <v>9</v>
      </c>
      <c r="D979" s="2">
        <v>3</v>
      </c>
      <c r="E979" s="2">
        <v>121677</v>
      </c>
      <c r="F979" s="3">
        <v>44277</v>
      </c>
    </row>
    <row r="980" spans="1:6" x14ac:dyDescent="0.35">
      <c r="A980" s="2">
        <v>979</v>
      </c>
      <c r="B980" s="2">
        <v>249</v>
      </c>
      <c r="C980" s="2">
        <v>46</v>
      </c>
      <c r="D980" s="2">
        <v>4</v>
      </c>
      <c r="E980" s="2">
        <v>622272</v>
      </c>
      <c r="F980" s="3">
        <v>45341</v>
      </c>
    </row>
    <row r="981" spans="1:6" x14ac:dyDescent="0.35">
      <c r="A981" s="2">
        <v>980</v>
      </c>
      <c r="B981" s="2">
        <v>151</v>
      </c>
      <c r="C981" s="2">
        <v>35</v>
      </c>
      <c r="D981" s="2">
        <v>4</v>
      </c>
      <c r="E981" s="2">
        <v>224956</v>
      </c>
      <c r="F981" s="3">
        <v>44585</v>
      </c>
    </row>
    <row r="982" spans="1:6" x14ac:dyDescent="0.35">
      <c r="A982" s="2">
        <v>981</v>
      </c>
      <c r="B982" s="2">
        <v>291</v>
      </c>
      <c r="C982" s="2">
        <v>12</v>
      </c>
      <c r="D982" s="2">
        <v>5</v>
      </c>
      <c r="E982" s="2">
        <v>293635</v>
      </c>
      <c r="F982" s="3">
        <v>44909</v>
      </c>
    </row>
    <row r="983" spans="1:6" x14ac:dyDescent="0.35">
      <c r="A983" s="2">
        <v>982</v>
      </c>
      <c r="B983" s="2">
        <v>166</v>
      </c>
      <c r="C983" s="2">
        <v>47</v>
      </c>
      <c r="D983" s="2">
        <v>4</v>
      </c>
      <c r="E983" s="2">
        <v>324804</v>
      </c>
      <c r="F983" s="3">
        <v>44760</v>
      </c>
    </row>
    <row r="984" spans="1:6" x14ac:dyDescent="0.35">
      <c r="A984" s="2">
        <v>983</v>
      </c>
      <c r="B984" s="2">
        <v>445</v>
      </c>
      <c r="C984" s="2">
        <v>39</v>
      </c>
      <c r="D984" s="2">
        <v>5</v>
      </c>
      <c r="E984" s="2">
        <v>267070</v>
      </c>
      <c r="F984" s="3">
        <v>44525</v>
      </c>
    </row>
    <row r="985" spans="1:6" x14ac:dyDescent="0.35">
      <c r="A985" s="2">
        <v>984</v>
      </c>
      <c r="B985" s="2">
        <v>36</v>
      </c>
      <c r="C985" s="2">
        <v>34</v>
      </c>
      <c r="D985" s="2">
        <v>2</v>
      </c>
      <c r="E985" s="2">
        <v>173230</v>
      </c>
      <c r="F985" s="3">
        <v>45117</v>
      </c>
    </row>
    <row r="986" spans="1:6" x14ac:dyDescent="0.35">
      <c r="A986" s="2">
        <v>985</v>
      </c>
      <c r="B986" s="2">
        <v>152</v>
      </c>
      <c r="C986" s="2">
        <v>17</v>
      </c>
      <c r="D986" s="2">
        <v>5</v>
      </c>
      <c r="E986" s="2">
        <v>293465</v>
      </c>
      <c r="F986" s="3">
        <v>44948</v>
      </c>
    </row>
    <row r="987" spans="1:6" x14ac:dyDescent="0.35">
      <c r="A987" s="2">
        <v>986</v>
      </c>
      <c r="B987" s="2">
        <v>233</v>
      </c>
      <c r="C987" s="2">
        <v>1</v>
      </c>
      <c r="D987" s="2">
        <v>5</v>
      </c>
      <c r="E987" s="2">
        <v>160220</v>
      </c>
      <c r="F987" s="3">
        <v>44973</v>
      </c>
    </row>
    <row r="988" spans="1:6" x14ac:dyDescent="0.35">
      <c r="A988" s="2">
        <v>987</v>
      </c>
      <c r="B988" s="2">
        <v>376</v>
      </c>
      <c r="C988" s="2">
        <v>12</v>
      </c>
      <c r="D988" s="2">
        <v>1</v>
      </c>
      <c r="E988" s="2">
        <v>58727</v>
      </c>
      <c r="F988" s="3">
        <v>45466</v>
      </c>
    </row>
    <row r="989" spans="1:6" x14ac:dyDescent="0.35">
      <c r="A989" s="2">
        <v>988</v>
      </c>
      <c r="B989" s="2">
        <v>439</v>
      </c>
      <c r="C989" s="2">
        <v>24</v>
      </c>
      <c r="D989" s="2">
        <v>5</v>
      </c>
      <c r="E989" s="2">
        <v>801555</v>
      </c>
      <c r="F989" s="3">
        <v>44686</v>
      </c>
    </row>
    <row r="990" spans="1:6" x14ac:dyDescent="0.35">
      <c r="A990" s="2">
        <v>989</v>
      </c>
      <c r="B990" s="2">
        <v>165</v>
      </c>
      <c r="C990" s="2">
        <v>47</v>
      </c>
      <c r="D990" s="2">
        <v>1</v>
      </c>
      <c r="E990" s="2">
        <v>81201</v>
      </c>
      <c r="F990" s="3">
        <v>45545</v>
      </c>
    </row>
    <row r="991" spans="1:6" x14ac:dyDescent="0.35">
      <c r="A991" s="2">
        <v>990</v>
      </c>
      <c r="B991" s="2">
        <v>276</v>
      </c>
      <c r="C991" s="2">
        <v>25</v>
      </c>
      <c r="D991" s="2">
        <v>2</v>
      </c>
      <c r="E991" s="2">
        <v>189580</v>
      </c>
      <c r="F991" s="3">
        <v>45270</v>
      </c>
    </row>
    <row r="992" spans="1:6" x14ac:dyDescent="0.35">
      <c r="A992" s="2">
        <v>991</v>
      </c>
      <c r="B992" s="2">
        <v>350</v>
      </c>
      <c r="C992" s="2">
        <v>32</v>
      </c>
      <c r="D992" s="2">
        <v>5</v>
      </c>
      <c r="E992" s="2">
        <v>720385</v>
      </c>
      <c r="F992" s="3">
        <v>44512</v>
      </c>
    </row>
    <row r="993" spans="1:6" x14ac:dyDescent="0.35">
      <c r="A993" s="2">
        <v>992</v>
      </c>
      <c r="B993" s="2">
        <v>314</v>
      </c>
      <c r="C993" s="2">
        <v>19</v>
      </c>
      <c r="D993" s="2">
        <v>3</v>
      </c>
      <c r="E993" s="2">
        <v>337224</v>
      </c>
      <c r="F993" s="3">
        <v>45036</v>
      </c>
    </row>
    <row r="994" spans="1:6" x14ac:dyDescent="0.35">
      <c r="A994" s="2">
        <v>993</v>
      </c>
      <c r="B994" s="2">
        <v>329</v>
      </c>
      <c r="C994" s="2">
        <v>21</v>
      </c>
      <c r="D994" s="2">
        <v>1</v>
      </c>
      <c r="E994" s="2">
        <v>114563</v>
      </c>
      <c r="F994" s="3">
        <v>44394</v>
      </c>
    </row>
    <row r="995" spans="1:6" x14ac:dyDescent="0.35">
      <c r="A995" s="2">
        <v>994</v>
      </c>
      <c r="B995" s="2">
        <v>268</v>
      </c>
      <c r="C995" s="2">
        <v>43</v>
      </c>
      <c r="D995" s="2">
        <v>1</v>
      </c>
      <c r="E995" s="2">
        <v>97213</v>
      </c>
      <c r="F995" s="3">
        <v>44286</v>
      </c>
    </row>
    <row r="996" spans="1:6" x14ac:dyDescent="0.35">
      <c r="A996" s="2">
        <v>995</v>
      </c>
      <c r="B996" s="2">
        <v>428</v>
      </c>
      <c r="C996" s="2">
        <v>9</v>
      </c>
      <c r="D996" s="2">
        <v>2</v>
      </c>
      <c r="E996" s="2">
        <v>81118</v>
      </c>
      <c r="F996" s="3">
        <v>44261</v>
      </c>
    </row>
    <row r="997" spans="1:6" x14ac:dyDescent="0.35">
      <c r="A997" s="2">
        <v>996</v>
      </c>
      <c r="B997" s="2">
        <v>104</v>
      </c>
      <c r="C997" s="2">
        <v>7</v>
      </c>
      <c r="D997" s="2">
        <v>4</v>
      </c>
      <c r="E997" s="2">
        <v>440024</v>
      </c>
      <c r="F997" s="3">
        <v>44589</v>
      </c>
    </row>
    <row r="998" spans="1:6" x14ac:dyDescent="0.35">
      <c r="A998" s="2">
        <v>997</v>
      </c>
      <c r="B998" s="2">
        <v>51</v>
      </c>
      <c r="C998" s="2">
        <v>3</v>
      </c>
      <c r="D998" s="2">
        <v>5</v>
      </c>
      <c r="E998" s="2">
        <v>443935</v>
      </c>
      <c r="F998" s="3">
        <v>45511</v>
      </c>
    </row>
    <row r="999" spans="1:6" x14ac:dyDescent="0.35">
      <c r="A999" s="2">
        <v>998</v>
      </c>
      <c r="B999" s="2">
        <v>429</v>
      </c>
      <c r="C999" s="2">
        <v>25</v>
      </c>
      <c r="D999" s="2">
        <v>4</v>
      </c>
      <c r="E999" s="2">
        <v>379160</v>
      </c>
      <c r="F999" s="3">
        <v>45273</v>
      </c>
    </row>
    <row r="1000" spans="1:6" x14ac:dyDescent="0.35">
      <c r="A1000" s="2">
        <v>999</v>
      </c>
      <c r="B1000" s="2">
        <v>320</v>
      </c>
      <c r="C1000" s="2">
        <v>45</v>
      </c>
      <c r="D1000" s="2">
        <v>5</v>
      </c>
      <c r="E1000" s="2">
        <v>428000</v>
      </c>
      <c r="F1000" s="3">
        <v>44721</v>
      </c>
    </row>
    <row r="1001" spans="1:6" x14ac:dyDescent="0.35">
      <c r="A1001" s="2">
        <v>1000</v>
      </c>
      <c r="B1001" s="2">
        <v>26</v>
      </c>
      <c r="C1001" s="2">
        <v>24</v>
      </c>
      <c r="D1001" s="2">
        <v>2</v>
      </c>
      <c r="E1001" s="2">
        <v>320622</v>
      </c>
      <c r="F1001" s="3">
        <v>45437</v>
      </c>
    </row>
    <row r="1002" spans="1:6" x14ac:dyDescent="0.35">
      <c r="A1002" s="2">
        <v>1001</v>
      </c>
      <c r="B1002" s="2">
        <v>368</v>
      </c>
      <c r="C1002" s="2">
        <v>5</v>
      </c>
      <c r="D1002" s="2">
        <v>1</v>
      </c>
      <c r="E1002" s="2">
        <v>137033</v>
      </c>
      <c r="F1002" s="3">
        <v>44624</v>
      </c>
    </row>
    <row r="1003" spans="1:6" x14ac:dyDescent="0.35">
      <c r="A1003" s="2">
        <v>1002</v>
      </c>
      <c r="B1003" s="2">
        <v>336</v>
      </c>
      <c r="C1003" s="2">
        <v>32</v>
      </c>
      <c r="D1003" s="2">
        <v>1</v>
      </c>
      <c r="E1003" s="2">
        <v>144077</v>
      </c>
      <c r="F1003" s="3">
        <v>45155</v>
      </c>
    </row>
    <row r="1004" spans="1:6" x14ac:dyDescent="0.35">
      <c r="A1004" s="2">
        <v>1003</v>
      </c>
      <c r="B1004" s="2">
        <v>411</v>
      </c>
      <c r="C1004" s="2">
        <v>41</v>
      </c>
      <c r="D1004" s="2">
        <v>1</v>
      </c>
      <c r="E1004" s="2">
        <v>37566</v>
      </c>
      <c r="F1004" s="3">
        <v>44936</v>
      </c>
    </row>
    <row r="1005" spans="1:6" x14ac:dyDescent="0.35">
      <c r="A1005" s="2">
        <v>1004</v>
      </c>
      <c r="B1005" s="2">
        <v>286</v>
      </c>
      <c r="C1005" s="2">
        <v>48</v>
      </c>
      <c r="D1005" s="2">
        <v>4</v>
      </c>
      <c r="E1005" s="2">
        <v>217228</v>
      </c>
      <c r="F1005" s="3">
        <v>44952</v>
      </c>
    </row>
    <row r="1006" spans="1:6" x14ac:dyDescent="0.35">
      <c r="A1006" s="2">
        <v>1005</v>
      </c>
      <c r="B1006" s="2">
        <v>407</v>
      </c>
      <c r="C1006" s="2">
        <v>46</v>
      </c>
      <c r="D1006" s="2">
        <v>1</v>
      </c>
      <c r="E1006" s="2">
        <v>155568</v>
      </c>
      <c r="F1006" s="3">
        <v>45460</v>
      </c>
    </row>
    <row r="1007" spans="1:6" x14ac:dyDescent="0.35">
      <c r="A1007" s="2">
        <v>1006</v>
      </c>
      <c r="B1007" s="2">
        <v>137</v>
      </c>
      <c r="C1007" s="2">
        <v>34</v>
      </c>
      <c r="D1007" s="2">
        <v>1</v>
      </c>
      <c r="E1007" s="2">
        <v>86615</v>
      </c>
      <c r="F1007" s="3">
        <v>44341</v>
      </c>
    </row>
    <row r="1008" spans="1:6" x14ac:dyDescent="0.35">
      <c r="A1008" s="2">
        <v>1007</v>
      </c>
      <c r="B1008" s="2">
        <v>428</v>
      </c>
      <c r="C1008" s="2">
        <v>20</v>
      </c>
      <c r="D1008" s="2">
        <v>1</v>
      </c>
      <c r="E1008" s="2">
        <v>148120</v>
      </c>
      <c r="F1008" s="3">
        <v>44639</v>
      </c>
    </row>
    <row r="1009" spans="1:6" x14ac:dyDescent="0.35">
      <c r="A1009" s="2">
        <v>1008</v>
      </c>
      <c r="B1009" s="2">
        <v>266</v>
      </c>
      <c r="C1009" s="2">
        <v>7</v>
      </c>
      <c r="D1009" s="2">
        <v>1</v>
      </c>
      <c r="E1009" s="2">
        <v>110006</v>
      </c>
      <c r="F1009" s="3">
        <v>44670</v>
      </c>
    </row>
    <row r="1010" spans="1:6" x14ac:dyDescent="0.35">
      <c r="A1010" s="2">
        <v>1009</v>
      </c>
      <c r="B1010" s="2">
        <v>273</v>
      </c>
      <c r="C1010" s="2">
        <v>25</v>
      </c>
      <c r="D1010" s="2">
        <v>2</v>
      </c>
      <c r="E1010" s="2">
        <v>189580</v>
      </c>
      <c r="F1010" s="3">
        <v>44592</v>
      </c>
    </row>
    <row r="1011" spans="1:6" x14ac:dyDescent="0.35">
      <c r="A1011" s="2">
        <v>1010</v>
      </c>
      <c r="B1011" s="2">
        <v>270</v>
      </c>
      <c r="C1011" s="2">
        <v>43</v>
      </c>
      <c r="D1011" s="2">
        <v>2</v>
      </c>
      <c r="E1011" s="2">
        <v>194426</v>
      </c>
      <c r="F1011" s="3">
        <v>45364</v>
      </c>
    </row>
    <row r="1012" spans="1:6" x14ac:dyDescent="0.35">
      <c r="A1012" s="2">
        <v>1011</v>
      </c>
      <c r="B1012" s="2">
        <v>321</v>
      </c>
      <c r="C1012" s="2">
        <v>12</v>
      </c>
      <c r="D1012" s="2">
        <v>5</v>
      </c>
      <c r="E1012" s="2">
        <v>293635</v>
      </c>
      <c r="F1012" s="3">
        <v>45340</v>
      </c>
    </row>
    <row r="1013" spans="1:6" x14ac:dyDescent="0.35">
      <c r="A1013" s="2">
        <v>1012</v>
      </c>
      <c r="B1013" s="2">
        <v>213</v>
      </c>
      <c r="C1013" s="2">
        <v>48</v>
      </c>
      <c r="D1013" s="2">
        <v>1</v>
      </c>
      <c r="E1013" s="2">
        <v>54307</v>
      </c>
      <c r="F1013" s="3">
        <v>45504</v>
      </c>
    </row>
    <row r="1014" spans="1:6" x14ac:dyDescent="0.35">
      <c r="A1014" s="2">
        <v>1013</v>
      </c>
      <c r="B1014" s="2">
        <v>296</v>
      </c>
      <c r="C1014" s="2">
        <v>23</v>
      </c>
      <c r="D1014" s="2">
        <v>4</v>
      </c>
      <c r="E1014" s="2">
        <v>625892</v>
      </c>
      <c r="F1014" s="3">
        <v>45071</v>
      </c>
    </row>
    <row r="1015" spans="1:6" x14ac:dyDescent="0.35">
      <c r="A1015" s="2">
        <v>1014</v>
      </c>
      <c r="B1015" s="2">
        <v>453</v>
      </c>
      <c r="C1015" s="2">
        <v>7</v>
      </c>
      <c r="D1015" s="2">
        <v>2</v>
      </c>
      <c r="E1015" s="2">
        <v>220012</v>
      </c>
      <c r="F1015" s="3">
        <v>44566</v>
      </c>
    </row>
    <row r="1016" spans="1:6" x14ac:dyDescent="0.35">
      <c r="A1016" s="2">
        <v>1015</v>
      </c>
      <c r="B1016" s="2">
        <v>282</v>
      </c>
      <c r="C1016" s="2">
        <v>26</v>
      </c>
      <c r="D1016" s="2">
        <v>5</v>
      </c>
      <c r="E1016" s="2">
        <v>693620</v>
      </c>
      <c r="F1016" s="3">
        <v>44888</v>
      </c>
    </row>
    <row r="1017" spans="1:6" x14ac:dyDescent="0.35">
      <c r="A1017" s="2">
        <v>1016</v>
      </c>
      <c r="B1017" s="2">
        <v>337</v>
      </c>
      <c r="C1017" s="2">
        <v>11</v>
      </c>
      <c r="D1017" s="2">
        <v>5</v>
      </c>
      <c r="E1017" s="2">
        <v>507270</v>
      </c>
      <c r="F1017" s="3">
        <v>45425</v>
      </c>
    </row>
    <row r="1018" spans="1:6" x14ac:dyDescent="0.35">
      <c r="A1018" s="2">
        <v>1017</v>
      </c>
      <c r="B1018" s="2">
        <v>227</v>
      </c>
      <c r="C1018" s="2">
        <v>23</v>
      </c>
      <c r="D1018" s="2">
        <v>3</v>
      </c>
      <c r="E1018" s="2">
        <v>469419</v>
      </c>
      <c r="F1018" s="3">
        <v>45323</v>
      </c>
    </row>
    <row r="1019" spans="1:6" x14ac:dyDescent="0.35">
      <c r="A1019" s="2">
        <v>1018</v>
      </c>
      <c r="B1019" s="2">
        <v>167</v>
      </c>
      <c r="C1019" s="2">
        <v>24</v>
      </c>
      <c r="D1019" s="2">
        <v>4</v>
      </c>
      <c r="E1019" s="2">
        <v>641244</v>
      </c>
      <c r="F1019" s="3">
        <v>45493</v>
      </c>
    </row>
    <row r="1020" spans="1:6" x14ac:dyDescent="0.35">
      <c r="A1020" s="2">
        <v>1019</v>
      </c>
      <c r="B1020" s="2">
        <v>221</v>
      </c>
      <c r="C1020" s="2">
        <v>47</v>
      </c>
      <c r="D1020" s="2">
        <v>3</v>
      </c>
      <c r="E1020" s="2">
        <v>243603</v>
      </c>
      <c r="F1020" s="3">
        <v>45443</v>
      </c>
    </row>
    <row r="1021" spans="1:6" x14ac:dyDescent="0.35">
      <c r="A1021" s="2">
        <v>1020</v>
      </c>
      <c r="B1021" s="2">
        <v>124</v>
      </c>
      <c r="C1021" s="2">
        <v>37</v>
      </c>
      <c r="D1021" s="2">
        <v>5</v>
      </c>
      <c r="E1021" s="2">
        <v>678700</v>
      </c>
      <c r="F1021" s="3">
        <v>44635</v>
      </c>
    </row>
    <row r="1022" spans="1:6" x14ac:dyDescent="0.35">
      <c r="A1022" s="2">
        <v>1021</v>
      </c>
      <c r="B1022" s="2">
        <v>193</v>
      </c>
      <c r="C1022" s="2">
        <v>36</v>
      </c>
      <c r="D1022" s="2">
        <v>3</v>
      </c>
      <c r="E1022" s="2">
        <v>481005</v>
      </c>
      <c r="F1022" s="3">
        <v>44934</v>
      </c>
    </row>
    <row r="1023" spans="1:6" x14ac:dyDescent="0.35">
      <c r="A1023" s="2">
        <v>1022</v>
      </c>
      <c r="B1023" s="2">
        <v>232</v>
      </c>
      <c r="C1023" s="2">
        <v>29</v>
      </c>
      <c r="D1023" s="2">
        <v>4</v>
      </c>
      <c r="E1023" s="2">
        <v>435144</v>
      </c>
      <c r="F1023" s="3">
        <v>44197</v>
      </c>
    </row>
    <row r="1024" spans="1:6" x14ac:dyDescent="0.35">
      <c r="A1024" s="2">
        <v>1023</v>
      </c>
      <c r="B1024" s="2">
        <v>372</v>
      </c>
      <c r="C1024" s="2">
        <v>3</v>
      </c>
      <c r="D1024" s="2">
        <v>3</v>
      </c>
      <c r="E1024" s="2">
        <v>266361</v>
      </c>
      <c r="F1024" s="3">
        <v>45417</v>
      </c>
    </row>
    <row r="1025" spans="1:6" x14ac:dyDescent="0.35">
      <c r="A1025" s="2">
        <v>1024</v>
      </c>
      <c r="B1025" s="2">
        <v>9</v>
      </c>
      <c r="C1025" s="2">
        <v>34</v>
      </c>
      <c r="D1025" s="2">
        <v>2</v>
      </c>
      <c r="E1025" s="2">
        <v>173230</v>
      </c>
      <c r="F1025" s="3">
        <v>44815</v>
      </c>
    </row>
    <row r="1026" spans="1:6" x14ac:dyDescent="0.35">
      <c r="A1026" s="2">
        <v>1025</v>
      </c>
      <c r="B1026" s="2">
        <v>4</v>
      </c>
      <c r="C1026" s="2">
        <v>20</v>
      </c>
      <c r="D1026" s="2">
        <v>2</v>
      </c>
      <c r="E1026" s="2">
        <v>296240</v>
      </c>
      <c r="F1026" s="3">
        <v>44636</v>
      </c>
    </row>
    <row r="1027" spans="1:6" x14ac:dyDescent="0.35">
      <c r="A1027" s="2">
        <v>1026</v>
      </c>
      <c r="B1027" s="2">
        <v>439</v>
      </c>
      <c r="C1027" s="2">
        <v>21</v>
      </c>
      <c r="D1027" s="2">
        <v>1</v>
      </c>
      <c r="E1027" s="2">
        <v>114563</v>
      </c>
      <c r="F1027" s="3">
        <v>44762</v>
      </c>
    </row>
    <row r="1028" spans="1:6" x14ac:dyDescent="0.35">
      <c r="A1028" s="2">
        <v>1027</v>
      </c>
      <c r="B1028" s="2">
        <v>471</v>
      </c>
      <c r="C1028" s="2">
        <v>36</v>
      </c>
      <c r="D1028" s="2">
        <v>5</v>
      </c>
      <c r="E1028" s="2">
        <v>801675</v>
      </c>
      <c r="F1028" s="3">
        <v>45336</v>
      </c>
    </row>
    <row r="1029" spans="1:6" x14ac:dyDescent="0.35">
      <c r="A1029" s="2">
        <v>1028</v>
      </c>
      <c r="B1029" s="2">
        <v>293</v>
      </c>
      <c r="C1029" s="2">
        <v>37</v>
      </c>
      <c r="D1029" s="2">
        <v>2</v>
      </c>
      <c r="E1029" s="2">
        <v>271480</v>
      </c>
      <c r="F1029" s="3">
        <v>44390</v>
      </c>
    </row>
    <row r="1030" spans="1:6" x14ac:dyDescent="0.35">
      <c r="A1030" s="2">
        <v>1029</v>
      </c>
      <c r="B1030" s="2">
        <v>20</v>
      </c>
      <c r="C1030" s="2">
        <v>30</v>
      </c>
      <c r="D1030" s="2">
        <v>3</v>
      </c>
      <c r="E1030" s="2">
        <v>313074</v>
      </c>
      <c r="F1030" s="3">
        <v>44516</v>
      </c>
    </row>
    <row r="1031" spans="1:6" x14ac:dyDescent="0.35">
      <c r="A1031" s="2">
        <v>1030</v>
      </c>
      <c r="B1031" s="2">
        <v>71</v>
      </c>
      <c r="C1031" s="2">
        <v>17</v>
      </c>
      <c r="D1031" s="2">
        <v>3</v>
      </c>
      <c r="E1031" s="2">
        <v>176079</v>
      </c>
      <c r="F1031" s="3">
        <v>45389</v>
      </c>
    </row>
    <row r="1032" spans="1:6" x14ac:dyDescent="0.35">
      <c r="A1032" s="2">
        <v>1031</v>
      </c>
      <c r="B1032" s="2">
        <v>128</v>
      </c>
      <c r="C1032" s="2">
        <v>15</v>
      </c>
      <c r="D1032" s="2">
        <v>3</v>
      </c>
      <c r="E1032" s="2">
        <v>473184</v>
      </c>
      <c r="F1032" s="3">
        <v>44812</v>
      </c>
    </row>
    <row r="1033" spans="1:6" x14ac:dyDescent="0.35">
      <c r="A1033" s="2">
        <v>1032</v>
      </c>
      <c r="B1033" s="2">
        <v>48</v>
      </c>
      <c r="C1033" s="2">
        <v>37</v>
      </c>
      <c r="D1033" s="2">
        <v>4</v>
      </c>
      <c r="E1033" s="2">
        <v>542960</v>
      </c>
      <c r="F1033" s="3">
        <v>45362</v>
      </c>
    </row>
    <row r="1034" spans="1:6" x14ac:dyDescent="0.35">
      <c r="A1034" s="2">
        <v>1033</v>
      </c>
      <c r="B1034" s="2">
        <v>470</v>
      </c>
      <c r="C1034" s="2">
        <v>14</v>
      </c>
      <c r="D1034" s="2">
        <v>1</v>
      </c>
      <c r="E1034" s="2">
        <v>162442</v>
      </c>
      <c r="F1034" s="3">
        <v>44861</v>
      </c>
    </row>
    <row r="1035" spans="1:6" x14ac:dyDescent="0.35">
      <c r="A1035" s="2">
        <v>1034</v>
      </c>
      <c r="B1035" s="2">
        <v>406</v>
      </c>
      <c r="C1035" s="2">
        <v>31</v>
      </c>
      <c r="D1035" s="2">
        <v>2</v>
      </c>
      <c r="E1035" s="2">
        <v>164906</v>
      </c>
      <c r="F1035" s="3">
        <v>45196</v>
      </c>
    </row>
    <row r="1036" spans="1:6" x14ac:dyDescent="0.35">
      <c r="A1036" s="2">
        <v>1035</v>
      </c>
      <c r="B1036" s="2">
        <v>423</v>
      </c>
      <c r="C1036" s="2">
        <v>45</v>
      </c>
      <c r="D1036" s="2">
        <v>5</v>
      </c>
      <c r="E1036" s="2">
        <v>428000</v>
      </c>
      <c r="F1036" s="3">
        <v>44392</v>
      </c>
    </row>
    <row r="1037" spans="1:6" x14ac:dyDescent="0.35">
      <c r="A1037" s="2">
        <v>1036</v>
      </c>
      <c r="B1037" s="2">
        <v>305</v>
      </c>
      <c r="C1037" s="2">
        <v>42</v>
      </c>
      <c r="D1037" s="2">
        <v>3</v>
      </c>
      <c r="E1037" s="2">
        <v>428880</v>
      </c>
      <c r="F1037" s="3">
        <v>44273</v>
      </c>
    </row>
    <row r="1038" spans="1:6" x14ac:dyDescent="0.35">
      <c r="A1038" s="2">
        <v>1037</v>
      </c>
      <c r="B1038" s="2">
        <v>375</v>
      </c>
      <c r="C1038" s="2">
        <v>37</v>
      </c>
      <c r="D1038" s="2">
        <v>4</v>
      </c>
      <c r="E1038" s="2">
        <v>542960</v>
      </c>
      <c r="F1038" s="3">
        <v>44357</v>
      </c>
    </row>
    <row r="1039" spans="1:6" x14ac:dyDescent="0.35">
      <c r="A1039" s="2">
        <v>1038</v>
      </c>
      <c r="B1039" s="2">
        <v>400</v>
      </c>
      <c r="C1039" s="2">
        <v>4</v>
      </c>
      <c r="D1039" s="2">
        <v>3</v>
      </c>
      <c r="E1039" s="2">
        <v>114246</v>
      </c>
      <c r="F1039" s="3">
        <v>44909</v>
      </c>
    </row>
    <row r="1040" spans="1:6" x14ac:dyDescent="0.35">
      <c r="A1040" s="2">
        <v>1039</v>
      </c>
      <c r="B1040" s="2">
        <v>451</v>
      </c>
      <c r="C1040" s="2">
        <v>28</v>
      </c>
      <c r="D1040" s="2">
        <v>4</v>
      </c>
      <c r="E1040" s="2">
        <v>364468</v>
      </c>
      <c r="F1040" s="3">
        <v>44443</v>
      </c>
    </row>
    <row r="1041" spans="1:6" x14ac:dyDescent="0.35">
      <c r="A1041" s="2">
        <v>1040</v>
      </c>
      <c r="B1041" s="2">
        <v>446</v>
      </c>
      <c r="C1041" s="2">
        <v>15</v>
      </c>
      <c r="D1041" s="2">
        <v>5</v>
      </c>
      <c r="E1041" s="2">
        <v>788640</v>
      </c>
      <c r="F1041" s="3">
        <v>44220</v>
      </c>
    </row>
    <row r="1042" spans="1:6" x14ac:dyDescent="0.35">
      <c r="A1042" s="2">
        <v>1041</v>
      </c>
      <c r="B1042" s="2">
        <v>325</v>
      </c>
      <c r="C1042" s="2">
        <v>41</v>
      </c>
      <c r="D1042" s="2">
        <v>4</v>
      </c>
      <c r="E1042" s="2">
        <v>150264</v>
      </c>
      <c r="F1042" s="3">
        <v>44307</v>
      </c>
    </row>
    <row r="1043" spans="1:6" x14ac:dyDescent="0.35">
      <c r="A1043" s="2">
        <v>1042</v>
      </c>
      <c r="B1043" s="2">
        <v>157</v>
      </c>
      <c r="C1043" s="2">
        <v>34</v>
      </c>
      <c r="D1043" s="2">
        <v>1</v>
      </c>
      <c r="E1043" s="2">
        <v>86615</v>
      </c>
      <c r="F1043" s="3">
        <v>44850</v>
      </c>
    </row>
    <row r="1044" spans="1:6" x14ac:dyDescent="0.35">
      <c r="A1044" s="2">
        <v>1043</v>
      </c>
      <c r="B1044" s="2">
        <v>277</v>
      </c>
      <c r="C1044" s="2">
        <v>37</v>
      </c>
      <c r="D1044" s="2">
        <v>2</v>
      </c>
      <c r="E1044" s="2">
        <v>271480</v>
      </c>
      <c r="F1044" s="3">
        <v>44866</v>
      </c>
    </row>
    <row r="1045" spans="1:6" x14ac:dyDescent="0.35">
      <c r="A1045" s="2">
        <v>1044</v>
      </c>
      <c r="B1045" s="2">
        <v>258</v>
      </c>
      <c r="C1045" s="2">
        <v>45</v>
      </c>
      <c r="D1045" s="2">
        <v>2</v>
      </c>
      <c r="E1045" s="2">
        <v>171200</v>
      </c>
      <c r="F1045" s="3">
        <v>44510</v>
      </c>
    </row>
    <row r="1046" spans="1:6" x14ac:dyDescent="0.35">
      <c r="A1046" s="2">
        <v>1045</v>
      </c>
      <c r="B1046" s="2">
        <v>26</v>
      </c>
      <c r="C1046" s="2">
        <v>44</v>
      </c>
      <c r="D1046" s="2">
        <v>4</v>
      </c>
      <c r="E1046" s="2">
        <v>552392</v>
      </c>
      <c r="F1046" s="3">
        <v>45109</v>
      </c>
    </row>
    <row r="1047" spans="1:6" x14ac:dyDescent="0.35">
      <c r="A1047" s="2">
        <v>1046</v>
      </c>
      <c r="B1047" s="2">
        <v>386</v>
      </c>
      <c r="C1047" s="2">
        <v>39</v>
      </c>
      <c r="D1047" s="2">
        <v>5</v>
      </c>
      <c r="E1047" s="2">
        <v>267070</v>
      </c>
      <c r="F1047" s="3">
        <v>45230</v>
      </c>
    </row>
    <row r="1048" spans="1:6" x14ac:dyDescent="0.35">
      <c r="A1048" s="2">
        <v>1047</v>
      </c>
      <c r="B1048" s="2">
        <v>47</v>
      </c>
      <c r="C1048" s="2">
        <v>15</v>
      </c>
      <c r="D1048" s="2">
        <v>4</v>
      </c>
      <c r="E1048" s="2">
        <v>630912</v>
      </c>
      <c r="F1048" s="3">
        <v>44790</v>
      </c>
    </row>
    <row r="1049" spans="1:6" x14ac:dyDescent="0.35">
      <c r="A1049" s="2">
        <v>1048</v>
      </c>
      <c r="B1049" s="2">
        <v>403</v>
      </c>
      <c r="C1049" s="2">
        <v>26</v>
      </c>
      <c r="D1049" s="2">
        <v>2</v>
      </c>
      <c r="E1049" s="2">
        <v>277448</v>
      </c>
      <c r="F1049" s="3">
        <v>44467</v>
      </c>
    </row>
    <row r="1050" spans="1:6" x14ac:dyDescent="0.35">
      <c r="A1050" s="2">
        <v>1049</v>
      </c>
      <c r="B1050" s="2">
        <v>173</v>
      </c>
      <c r="C1050" s="2">
        <v>6</v>
      </c>
      <c r="D1050" s="2">
        <v>4</v>
      </c>
      <c r="E1050" s="2">
        <v>654140</v>
      </c>
      <c r="F1050" s="3">
        <v>45367</v>
      </c>
    </row>
    <row r="1051" spans="1:6" x14ac:dyDescent="0.35">
      <c r="A1051" s="2">
        <v>1050</v>
      </c>
      <c r="B1051" s="2">
        <v>382</v>
      </c>
      <c r="C1051" s="2">
        <v>4</v>
      </c>
      <c r="D1051" s="2">
        <v>5</v>
      </c>
      <c r="E1051" s="2">
        <v>190410</v>
      </c>
      <c r="F1051" s="3">
        <v>45014</v>
      </c>
    </row>
    <row r="1052" spans="1:6" x14ac:dyDescent="0.35">
      <c r="A1052" s="2">
        <v>1051</v>
      </c>
      <c r="B1052" s="2">
        <v>135</v>
      </c>
      <c r="C1052" s="2">
        <v>6</v>
      </c>
      <c r="D1052" s="2">
        <v>4</v>
      </c>
      <c r="E1052" s="2">
        <v>654140</v>
      </c>
      <c r="F1052" s="3">
        <v>45224</v>
      </c>
    </row>
    <row r="1053" spans="1:6" x14ac:dyDescent="0.35">
      <c r="A1053" s="2">
        <v>1052</v>
      </c>
      <c r="B1053" s="2">
        <v>223</v>
      </c>
      <c r="C1053" s="2">
        <v>45</v>
      </c>
      <c r="D1053" s="2">
        <v>2</v>
      </c>
      <c r="E1053" s="2">
        <v>171200</v>
      </c>
      <c r="F1053" s="3">
        <v>44473</v>
      </c>
    </row>
    <row r="1054" spans="1:6" x14ac:dyDescent="0.35">
      <c r="A1054" s="2">
        <v>1053</v>
      </c>
      <c r="B1054" s="2">
        <v>247</v>
      </c>
      <c r="C1054" s="2">
        <v>36</v>
      </c>
      <c r="D1054" s="2">
        <v>2</v>
      </c>
      <c r="E1054" s="2">
        <v>320670</v>
      </c>
      <c r="F1054" s="3">
        <v>45196</v>
      </c>
    </row>
    <row r="1055" spans="1:6" x14ac:dyDescent="0.35">
      <c r="A1055" s="2">
        <v>1054</v>
      </c>
      <c r="B1055" s="2">
        <v>203</v>
      </c>
      <c r="C1055" s="2">
        <v>42</v>
      </c>
      <c r="D1055" s="2">
        <v>5</v>
      </c>
      <c r="E1055" s="2">
        <v>714800</v>
      </c>
      <c r="F1055" s="3">
        <v>44598</v>
      </c>
    </row>
    <row r="1056" spans="1:6" x14ac:dyDescent="0.35">
      <c r="A1056" s="2">
        <v>1055</v>
      </c>
      <c r="B1056" s="2">
        <v>288</v>
      </c>
      <c r="C1056" s="2">
        <v>40</v>
      </c>
      <c r="D1056" s="2">
        <v>5</v>
      </c>
      <c r="E1056" s="2">
        <v>129760</v>
      </c>
      <c r="F1056" s="3">
        <v>44701</v>
      </c>
    </row>
    <row r="1057" spans="1:6" x14ac:dyDescent="0.35">
      <c r="A1057" s="2">
        <v>1056</v>
      </c>
      <c r="B1057" s="2">
        <v>125</v>
      </c>
      <c r="C1057" s="2">
        <v>5</v>
      </c>
      <c r="D1057" s="2">
        <v>3</v>
      </c>
      <c r="E1057" s="2">
        <v>411099</v>
      </c>
      <c r="F1057" s="3">
        <v>45077</v>
      </c>
    </row>
    <row r="1058" spans="1:6" x14ac:dyDescent="0.35">
      <c r="A1058" s="2">
        <v>1057</v>
      </c>
      <c r="B1058" s="2">
        <v>166</v>
      </c>
      <c r="C1058" s="2">
        <v>44</v>
      </c>
      <c r="D1058" s="2">
        <v>5</v>
      </c>
      <c r="E1058" s="2">
        <v>690490</v>
      </c>
      <c r="F1058" s="3">
        <v>44380</v>
      </c>
    </row>
    <row r="1059" spans="1:6" x14ac:dyDescent="0.35">
      <c r="A1059" s="2">
        <v>1058</v>
      </c>
      <c r="B1059" s="2">
        <v>58</v>
      </c>
      <c r="C1059" s="2">
        <v>43</v>
      </c>
      <c r="D1059" s="2">
        <v>4</v>
      </c>
      <c r="E1059" s="2">
        <v>388852</v>
      </c>
      <c r="F1059" s="3">
        <v>45064</v>
      </c>
    </row>
    <row r="1060" spans="1:6" x14ac:dyDescent="0.35">
      <c r="A1060" s="2">
        <v>1059</v>
      </c>
      <c r="B1060" s="2">
        <v>188</v>
      </c>
      <c r="C1060" s="2">
        <v>23</v>
      </c>
      <c r="D1060" s="2">
        <v>2</v>
      </c>
      <c r="E1060" s="2">
        <v>312946</v>
      </c>
      <c r="F1060" s="3">
        <v>44853</v>
      </c>
    </row>
    <row r="1061" spans="1:6" x14ac:dyDescent="0.35">
      <c r="A1061" s="2">
        <v>1060</v>
      </c>
      <c r="B1061" s="2">
        <v>177</v>
      </c>
      <c r="C1061" s="2">
        <v>39</v>
      </c>
      <c r="D1061" s="2">
        <v>1</v>
      </c>
      <c r="E1061" s="2">
        <v>53414</v>
      </c>
      <c r="F1061" s="3">
        <v>44821</v>
      </c>
    </row>
    <row r="1062" spans="1:6" x14ac:dyDescent="0.35">
      <c r="A1062" s="2">
        <v>1061</v>
      </c>
      <c r="B1062" s="2">
        <v>87</v>
      </c>
      <c r="C1062" s="2">
        <v>23</v>
      </c>
      <c r="D1062" s="2">
        <v>5</v>
      </c>
      <c r="E1062" s="2">
        <v>782365</v>
      </c>
      <c r="F1062" s="3">
        <v>45102</v>
      </c>
    </row>
    <row r="1063" spans="1:6" x14ac:dyDescent="0.35">
      <c r="A1063" s="2">
        <v>1062</v>
      </c>
      <c r="B1063" s="2">
        <v>320</v>
      </c>
      <c r="C1063" s="2">
        <v>10</v>
      </c>
      <c r="D1063" s="2">
        <v>4</v>
      </c>
      <c r="E1063" s="2">
        <v>99660</v>
      </c>
      <c r="F1063" s="3">
        <v>44288</v>
      </c>
    </row>
    <row r="1064" spans="1:6" x14ac:dyDescent="0.35">
      <c r="A1064" s="2">
        <v>1063</v>
      </c>
      <c r="B1064" s="2">
        <v>474</v>
      </c>
      <c r="C1064" s="2">
        <v>15</v>
      </c>
      <c r="D1064" s="2">
        <v>2</v>
      </c>
      <c r="E1064" s="2">
        <v>315456</v>
      </c>
      <c r="F1064" s="3">
        <v>44962</v>
      </c>
    </row>
    <row r="1065" spans="1:6" x14ac:dyDescent="0.35">
      <c r="A1065" s="2">
        <v>1064</v>
      </c>
      <c r="B1065" s="2">
        <v>80</v>
      </c>
      <c r="C1065" s="2">
        <v>47</v>
      </c>
      <c r="D1065" s="2">
        <v>1</v>
      </c>
      <c r="E1065" s="2">
        <v>81201</v>
      </c>
      <c r="F1065" s="3">
        <v>44427</v>
      </c>
    </row>
    <row r="1066" spans="1:6" x14ac:dyDescent="0.35">
      <c r="A1066" s="2">
        <v>1065</v>
      </c>
      <c r="B1066" s="2">
        <v>379</v>
      </c>
      <c r="C1066" s="2">
        <v>4</v>
      </c>
      <c r="D1066" s="2">
        <v>2</v>
      </c>
      <c r="E1066" s="2">
        <v>76164</v>
      </c>
      <c r="F1066" s="3">
        <v>45468</v>
      </c>
    </row>
    <row r="1067" spans="1:6" x14ac:dyDescent="0.35">
      <c r="A1067" s="2">
        <v>1066</v>
      </c>
      <c r="B1067" s="2">
        <v>475</v>
      </c>
      <c r="C1067" s="2">
        <v>10</v>
      </c>
      <c r="D1067" s="2">
        <v>3</v>
      </c>
      <c r="E1067" s="2">
        <v>74745</v>
      </c>
      <c r="F1067" s="3">
        <v>44225</v>
      </c>
    </row>
    <row r="1068" spans="1:6" x14ac:dyDescent="0.35">
      <c r="A1068" s="2">
        <v>1067</v>
      </c>
      <c r="B1068" s="2">
        <v>176</v>
      </c>
      <c r="C1068" s="2">
        <v>45</v>
      </c>
      <c r="D1068" s="2">
        <v>1</v>
      </c>
      <c r="E1068" s="2">
        <v>85600</v>
      </c>
      <c r="F1068" s="3">
        <v>44821</v>
      </c>
    </row>
    <row r="1069" spans="1:6" x14ac:dyDescent="0.35">
      <c r="A1069" s="2">
        <v>1068</v>
      </c>
      <c r="B1069" s="2">
        <v>231</v>
      </c>
      <c r="C1069" s="2">
        <v>31</v>
      </c>
      <c r="D1069" s="2">
        <v>1</v>
      </c>
      <c r="E1069" s="2">
        <v>82453</v>
      </c>
      <c r="F1069" s="3">
        <v>44876</v>
      </c>
    </row>
    <row r="1070" spans="1:6" x14ac:dyDescent="0.35">
      <c r="A1070" s="2">
        <v>1069</v>
      </c>
      <c r="B1070" s="2">
        <v>108</v>
      </c>
      <c r="C1070" s="2">
        <v>48</v>
      </c>
      <c r="D1070" s="2">
        <v>5</v>
      </c>
      <c r="E1070" s="2">
        <v>271535</v>
      </c>
      <c r="F1070" s="3">
        <v>44630</v>
      </c>
    </row>
    <row r="1071" spans="1:6" x14ac:dyDescent="0.35">
      <c r="A1071" s="2">
        <v>1070</v>
      </c>
      <c r="B1071" s="2">
        <v>105</v>
      </c>
      <c r="C1071" s="2">
        <v>35</v>
      </c>
      <c r="D1071" s="2">
        <v>5</v>
      </c>
      <c r="E1071" s="2">
        <v>281195</v>
      </c>
      <c r="F1071" s="3">
        <v>44726</v>
      </c>
    </row>
    <row r="1072" spans="1:6" x14ac:dyDescent="0.35">
      <c r="A1072" s="2">
        <v>1071</v>
      </c>
      <c r="B1072" s="2">
        <v>281</v>
      </c>
      <c r="C1072" s="2">
        <v>31</v>
      </c>
      <c r="D1072" s="2">
        <v>5</v>
      </c>
      <c r="E1072" s="2">
        <v>412265</v>
      </c>
      <c r="F1072" s="3">
        <v>44486</v>
      </c>
    </row>
    <row r="1073" spans="1:6" x14ac:dyDescent="0.35">
      <c r="A1073" s="2">
        <v>1072</v>
      </c>
      <c r="B1073" s="2">
        <v>356</v>
      </c>
      <c r="C1073" s="2">
        <v>45</v>
      </c>
      <c r="D1073" s="2">
        <v>1</v>
      </c>
      <c r="E1073" s="2">
        <v>85600</v>
      </c>
      <c r="F1073" s="3">
        <v>44968</v>
      </c>
    </row>
    <row r="1074" spans="1:6" x14ac:dyDescent="0.35">
      <c r="A1074" s="2">
        <v>1073</v>
      </c>
      <c r="B1074" s="2">
        <v>299</v>
      </c>
      <c r="C1074" s="2">
        <v>43</v>
      </c>
      <c r="D1074" s="2">
        <v>5</v>
      </c>
      <c r="E1074" s="2">
        <v>486065</v>
      </c>
      <c r="F1074" s="3">
        <v>44286</v>
      </c>
    </row>
    <row r="1075" spans="1:6" x14ac:dyDescent="0.35">
      <c r="A1075" s="2">
        <v>1074</v>
      </c>
      <c r="B1075" s="2">
        <v>131</v>
      </c>
      <c r="C1075" s="2">
        <v>11</v>
      </c>
      <c r="D1075" s="2">
        <v>1</v>
      </c>
      <c r="E1075" s="2">
        <v>101454</v>
      </c>
      <c r="F1075" s="3">
        <v>44778</v>
      </c>
    </row>
    <row r="1076" spans="1:6" x14ac:dyDescent="0.35">
      <c r="A1076" s="2">
        <v>1075</v>
      </c>
      <c r="B1076" s="2">
        <v>103</v>
      </c>
      <c r="C1076" s="2">
        <v>45</v>
      </c>
      <c r="D1076" s="2">
        <v>5</v>
      </c>
      <c r="E1076" s="2">
        <v>428000</v>
      </c>
      <c r="F1076" s="3">
        <v>44752</v>
      </c>
    </row>
    <row r="1077" spans="1:6" x14ac:dyDescent="0.35">
      <c r="A1077" s="2">
        <v>1076</v>
      </c>
      <c r="B1077" s="2">
        <v>28</v>
      </c>
      <c r="C1077" s="2">
        <v>30</v>
      </c>
      <c r="D1077" s="2">
        <v>1</v>
      </c>
      <c r="E1077" s="2">
        <v>104358</v>
      </c>
      <c r="F1077" s="3">
        <v>44333</v>
      </c>
    </row>
    <row r="1078" spans="1:6" x14ac:dyDescent="0.35">
      <c r="A1078" s="2">
        <v>1077</v>
      </c>
      <c r="B1078" s="2">
        <v>199</v>
      </c>
      <c r="C1078" s="2">
        <v>43</v>
      </c>
      <c r="D1078" s="2">
        <v>3</v>
      </c>
      <c r="E1078" s="2">
        <v>291639</v>
      </c>
      <c r="F1078" s="3">
        <v>45548</v>
      </c>
    </row>
    <row r="1079" spans="1:6" x14ac:dyDescent="0.35">
      <c r="A1079" s="2">
        <v>1078</v>
      </c>
      <c r="B1079" s="2">
        <v>185</v>
      </c>
      <c r="C1079" s="2">
        <v>7</v>
      </c>
      <c r="D1079" s="2">
        <v>1</v>
      </c>
      <c r="E1079" s="2">
        <v>110006</v>
      </c>
      <c r="F1079" s="3">
        <v>44796</v>
      </c>
    </row>
    <row r="1080" spans="1:6" x14ac:dyDescent="0.35">
      <c r="A1080" s="2">
        <v>1079</v>
      </c>
      <c r="B1080" s="2">
        <v>445</v>
      </c>
      <c r="C1080" s="2">
        <v>42</v>
      </c>
      <c r="D1080" s="2">
        <v>4</v>
      </c>
      <c r="E1080" s="2">
        <v>571840</v>
      </c>
      <c r="F1080" s="3">
        <v>44670</v>
      </c>
    </row>
    <row r="1081" spans="1:6" x14ac:dyDescent="0.35">
      <c r="A1081" s="2">
        <v>1080</v>
      </c>
      <c r="B1081" s="2">
        <v>195</v>
      </c>
      <c r="C1081" s="2">
        <v>33</v>
      </c>
      <c r="D1081" s="2">
        <v>1</v>
      </c>
      <c r="E1081" s="2">
        <v>142706</v>
      </c>
      <c r="F1081" s="3">
        <v>44843</v>
      </c>
    </row>
    <row r="1082" spans="1:6" x14ac:dyDescent="0.35">
      <c r="A1082" s="2">
        <v>1081</v>
      </c>
      <c r="B1082" s="2">
        <v>249</v>
      </c>
      <c r="C1082" s="2">
        <v>39</v>
      </c>
      <c r="D1082" s="2">
        <v>5</v>
      </c>
      <c r="E1082" s="2">
        <v>267070</v>
      </c>
      <c r="F1082" s="3">
        <v>44377</v>
      </c>
    </row>
    <row r="1083" spans="1:6" x14ac:dyDescent="0.35">
      <c r="A1083" s="2">
        <v>1082</v>
      </c>
      <c r="B1083" s="2">
        <v>96</v>
      </c>
      <c r="C1083" s="2">
        <v>13</v>
      </c>
      <c r="D1083" s="2">
        <v>5</v>
      </c>
      <c r="E1083" s="2">
        <v>361975</v>
      </c>
      <c r="F1083" s="3">
        <v>45134</v>
      </c>
    </row>
    <row r="1084" spans="1:6" x14ac:dyDescent="0.35">
      <c r="A1084" s="2">
        <v>1083</v>
      </c>
      <c r="B1084" s="2">
        <v>288</v>
      </c>
      <c r="C1084" s="2">
        <v>46</v>
      </c>
      <c r="D1084" s="2">
        <v>1</v>
      </c>
      <c r="E1084" s="2">
        <v>155568</v>
      </c>
      <c r="F1084" s="3">
        <v>44278</v>
      </c>
    </row>
    <row r="1085" spans="1:6" x14ac:dyDescent="0.35">
      <c r="A1085" s="2">
        <v>1084</v>
      </c>
      <c r="B1085" s="2">
        <v>127</v>
      </c>
      <c r="C1085" s="2">
        <v>34</v>
      </c>
      <c r="D1085" s="2">
        <v>3</v>
      </c>
      <c r="E1085" s="2">
        <v>259845</v>
      </c>
      <c r="F1085" s="3">
        <v>44880</v>
      </c>
    </row>
    <row r="1086" spans="1:6" x14ac:dyDescent="0.35">
      <c r="A1086" s="2">
        <v>1085</v>
      </c>
      <c r="B1086" s="2">
        <v>251</v>
      </c>
      <c r="C1086" s="2">
        <v>26</v>
      </c>
      <c r="D1086" s="2">
        <v>2</v>
      </c>
      <c r="E1086" s="2">
        <v>277448</v>
      </c>
      <c r="F1086" s="3">
        <v>44234</v>
      </c>
    </row>
    <row r="1087" spans="1:6" x14ac:dyDescent="0.35">
      <c r="A1087" s="2">
        <v>1086</v>
      </c>
      <c r="B1087" s="2">
        <v>178</v>
      </c>
      <c r="C1087" s="2">
        <v>44</v>
      </c>
      <c r="D1087" s="2">
        <v>3</v>
      </c>
      <c r="E1087" s="2">
        <v>414294</v>
      </c>
      <c r="F1087" s="3">
        <v>44924</v>
      </c>
    </row>
    <row r="1088" spans="1:6" x14ac:dyDescent="0.35">
      <c r="A1088" s="2">
        <v>1087</v>
      </c>
      <c r="B1088" s="2">
        <v>321</v>
      </c>
      <c r="C1088" s="2">
        <v>20</v>
      </c>
      <c r="D1088" s="2">
        <v>2</v>
      </c>
      <c r="E1088" s="2">
        <v>296240</v>
      </c>
      <c r="F1088" s="3">
        <v>45223</v>
      </c>
    </row>
    <row r="1089" spans="1:6" x14ac:dyDescent="0.35">
      <c r="A1089" s="2">
        <v>1088</v>
      </c>
      <c r="B1089" s="2">
        <v>142</v>
      </c>
      <c r="C1089" s="2">
        <v>4</v>
      </c>
      <c r="D1089" s="2">
        <v>3</v>
      </c>
      <c r="E1089" s="2">
        <v>114246</v>
      </c>
      <c r="F1089" s="3">
        <v>44989</v>
      </c>
    </row>
    <row r="1090" spans="1:6" x14ac:dyDescent="0.35">
      <c r="A1090" s="2">
        <v>1089</v>
      </c>
      <c r="B1090" s="2">
        <v>456</v>
      </c>
      <c r="C1090" s="2">
        <v>2</v>
      </c>
      <c r="D1090" s="2">
        <v>5</v>
      </c>
      <c r="E1090" s="2">
        <v>693050</v>
      </c>
      <c r="F1090" s="3">
        <v>44770</v>
      </c>
    </row>
    <row r="1091" spans="1:6" x14ac:dyDescent="0.35">
      <c r="A1091" s="2">
        <v>1090</v>
      </c>
      <c r="B1091" s="2">
        <v>116</v>
      </c>
      <c r="C1091" s="2">
        <v>10</v>
      </c>
      <c r="D1091" s="2">
        <v>3</v>
      </c>
      <c r="E1091" s="2">
        <v>74745</v>
      </c>
      <c r="F1091" s="3">
        <v>45001</v>
      </c>
    </row>
    <row r="1092" spans="1:6" x14ac:dyDescent="0.35">
      <c r="A1092" s="2">
        <v>1091</v>
      </c>
      <c r="B1092" s="2">
        <v>337</v>
      </c>
      <c r="C1092" s="2">
        <v>9</v>
      </c>
      <c r="D1092" s="2">
        <v>1</v>
      </c>
      <c r="E1092" s="2">
        <v>40559</v>
      </c>
      <c r="F1092" s="3">
        <v>44979</v>
      </c>
    </row>
    <row r="1093" spans="1:6" x14ac:dyDescent="0.35">
      <c r="A1093" s="2">
        <v>1092</v>
      </c>
      <c r="B1093" s="2">
        <v>267</v>
      </c>
      <c r="C1093" s="2">
        <v>44</v>
      </c>
      <c r="D1093" s="2">
        <v>5</v>
      </c>
      <c r="E1093" s="2">
        <v>690490</v>
      </c>
      <c r="F1093" s="3">
        <v>45478</v>
      </c>
    </row>
    <row r="1094" spans="1:6" x14ac:dyDescent="0.35">
      <c r="A1094" s="2">
        <v>1093</v>
      </c>
      <c r="B1094" s="2">
        <v>352</v>
      </c>
      <c r="C1094" s="2">
        <v>15</v>
      </c>
      <c r="D1094" s="2">
        <v>4</v>
      </c>
      <c r="E1094" s="2">
        <v>630912</v>
      </c>
      <c r="F1094" s="3">
        <v>44689</v>
      </c>
    </row>
    <row r="1095" spans="1:6" x14ac:dyDescent="0.35">
      <c r="A1095" s="2">
        <v>1094</v>
      </c>
      <c r="B1095" s="2">
        <v>294</v>
      </c>
      <c r="C1095" s="2">
        <v>10</v>
      </c>
      <c r="D1095" s="2">
        <v>4</v>
      </c>
      <c r="E1095" s="2">
        <v>99660</v>
      </c>
      <c r="F1095" s="3">
        <v>44836</v>
      </c>
    </row>
    <row r="1096" spans="1:6" x14ac:dyDescent="0.35">
      <c r="A1096" s="2">
        <v>1095</v>
      </c>
      <c r="B1096" s="2">
        <v>466</v>
      </c>
      <c r="C1096" s="2">
        <v>39</v>
      </c>
      <c r="D1096" s="2">
        <v>3</v>
      </c>
      <c r="E1096" s="2">
        <v>160242</v>
      </c>
      <c r="F1096" s="3">
        <v>45116</v>
      </c>
    </row>
    <row r="1097" spans="1:6" x14ac:dyDescent="0.35">
      <c r="A1097" s="2">
        <v>1096</v>
      </c>
      <c r="B1097" s="2">
        <v>278</v>
      </c>
      <c r="C1097" s="2">
        <v>9</v>
      </c>
      <c r="D1097" s="2">
        <v>2</v>
      </c>
      <c r="E1097" s="2">
        <v>81118</v>
      </c>
      <c r="F1097" s="3">
        <v>45533</v>
      </c>
    </row>
    <row r="1098" spans="1:6" x14ac:dyDescent="0.35">
      <c r="A1098" s="2">
        <v>1097</v>
      </c>
      <c r="B1098" s="2">
        <v>71</v>
      </c>
      <c r="C1098" s="2">
        <v>38</v>
      </c>
      <c r="D1098" s="2">
        <v>5</v>
      </c>
      <c r="E1098" s="2">
        <v>606525</v>
      </c>
      <c r="F1098" s="3">
        <v>44611</v>
      </c>
    </row>
    <row r="1099" spans="1:6" x14ac:dyDescent="0.35">
      <c r="A1099" s="2">
        <v>1098</v>
      </c>
      <c r="B1099" s="2">
        <v>442</v>
      </c>
      <c r="C1099" s="2">
        <v>9</v>
      </c>
      <c r="D1099" s="2">
        <v>3</v>
      </c>
      <c r="E1099" s="2">
        <v>121677</v>
      </c>
      <c r="F1099" s="3">
        <v>45269</v>
      </c>
    </row>
    <row r="1100" spans="1:6" x14ac:dyDescent="0.35">
      <c r="A1100" s="2">
        <v>1099</v>
      </c>
      <c r="B1100" s="2">
        <v>466</v>
      </c>
      <c r="C1100" s="2">
        <v>9</v>
      </c>
      <c r="D1100" s="2">
        <v>4</v>
      </c>
      <c r="E1100" s="2">
        <v>162236</v>
      </c>
      <c r="F1100" s="3">
        <v>44494</v>
      </c>
    </row>
    <row r="1101" spans="1:6" x14ac:dyDescent="0.35">
      <c r="A1101" s="2">
        <v>1100</v>
      </c>
      <c r="B1101" s="2">
        <v>336</v>
      </c>
      <c r="C1101" s="2">
        <v>37</v>
      </c>
      <c r="D1101" s="2">
        <v>2</v>
      </c>
      <c r="E1101" s="2">
        <v>271480</v>
      </c>
      <c r="F1101" s="3">
        <v>44847</v>
      </c>
    </row>
    <row r="1102" spans="1:6" x14ac:dyDescent="0.35">
      <c r="A1102" s="2">
        <v>1101</v>
      </c>
      <c r="B1102" s="2">
        <v>35</v>
      </c>
      <c r="C1102" s="2">
        <v>36</v>
      </c>
      <c r="D1102" s="2">
        <v>5</v>
      </c>
      <c r="E1102" s="2">
        <v>801675</v>
      </c>
      <c r="F1102" s="3">
        <v>44439</v>
      </c>
    </row>
    <row r="1103" spans="1:6" x14ac:dyDescent="0.35">
      <c r="A1103" s="2">
        <v>1102</v>
      </c>
      <c r="B1103" s="2">
        <v>95</v>
      </c>
      <c r="C1103" s="2">
        <v>21</v>
      </c>
      <c r="D1103" s="2">
        <v>2</v>
      </c>
      <c r="E1103" s="2">
        <v>229126</v>
      </c>
      <c r="F1103" s="3">
        <v>44257</v>
      </c>
    </row>
    <row r="1104" spans="1:6" x14ac:dyDescent="0.35">
      <c r="A1104" s="2">
        <v>1103</v>
      </c>
      <c r="B1104" s="2">
        <v>392</v>
      </c>
      <c r="C1104" s="2">
        <v>21</v>
      </c>
      <c r="D1104" s="2">
        <v>4</v>
      </c>
      <c r="E1104" s="2">
        <v>458252</v>
      </c>
      <c r="F1104" s="3">
        <v>45039</v>
      </c>
    </row>
    <row r="1105" spans="1:6" x14ac:dyDescent="0.35">
      <c r="A1105" s="2">
        <v>1104</v>
      </c>
      <c r="B1105" s="2">
        <v>156</v>
      </c>
      <c r="C1105" s="2">
        <v>29</v>
      </c>
      <c r="D1105" s="2">
        <v>3</v>
      </c>
      <c r="E1105" s="2">
        <v>326358</v>
      </c>
      <c r="F1105" s="3">
        <v>44508</v>
      </c>
    </row>
    <row r="1106" spans="1:6" x14ac:dyDescent="0.35">
      <c r="A1106" s="2">
        <v>1105</v>
      </c>
      <c r="B1106" s="2">
        <v>399</v>
      </c>
      <c r="C1106" s="2">
        <v>13</v>
      </c>
      <c r="D1106" s="2">
        <v>1</v>
      </c>
      <c r="E1106" s="2">
        <v>72395</v>
      </c>
      <c r="F1106" s="3">
        <v>44466</v>
      </c>
    </row>
    <row r="1107" spans="1:6" x14ac:dyDescent="0.35">
      <c r="A1107" s="2">
        <v>1106</v>
      </c>
      <c r="B1107" s="2">
        <v>95</v>
      </c>
      <c r="C1107" s="2">
        <v>2</v>
      </c>
      <c r="D1107" s="2">
        <v>5</v>
      </c>
      <c r="E1107" s="2">
        <v>693050</v>
      </c>
      <c r="F1107" s="3">
        <v>45460</v>
      </c>
    </row>
    <row r="1108" spans="1:6" x14ac:dyDescent="0.35">
      <c r="A1108" s="2">
        <v>1107</v>
      </c>
      <c r="B1108" s="2">
        <v>137</v>
      </c>
      <c r="C1108" s="2">
        <v>39</v>
      </c>
      <c r="D1108" s="2">
        <v>5</v>
      </c>
      <c r="E1108" s="2">
        <v>267070</v>
      </c>
      <c r="F1108" s="3">
        <v>45451</v>
      </c>
    </row>
    <row r="1109" spans="1:6" x14ac:dyDescent="0.35">
      <c r="A1109" s="2">
        <v>1108</v>
      </c>
      <c r="B1109" s="2">
        <v>119</v>
      </c>
      <c r="C1109" s="2">
        <v>39</v>
      </c>
      <c r="D1109" s="2">
        <v>2</v>
      </c>
      <c r="E1109" s="2">
        <v>106828</v>
      </c>
      <c r="F1109" s="3">
        <v>44669</v>
      </c>
    </row>
    <row r="1110" spans="1:6" x14ac:dyDescent="0.35">
      <c r="A1110" s="2">
        <v>1109</v>
      </c>
      <c r="B1110" s="2">
        <v>352</v>
      </c>
      <c r="C1110" s="2">
        <v>2</v>
      </c>
      <c r="D1110" s="2">
        <v>3</v>
      </c>
      <c r="E1110" s="2">
        <v>415830</v>
      </c>
      <c r="F1110" s="3">
        <v>44359</v>
      </c>
    </row>
    <row r="1111" spans="1:6" x14ac:dyDescent="0.35">
      <c r="A1111" s="2">
        <v>1110</v>
      </c>
      <c r="B1111" s="2">
        <v>353</v>
      </c>
      <c r="C1111" s="2">
        <v>31</v>
      </c>
      <c r="D1111" s="2">
        <v>2</v>
      </c>
      <c r="E1111" s="2">
        <v>164906</v>
      </c>
      <c r="F1111" s="3">
        <v>45225</v>
      </c>
    </row>
    <row r="1112" spans="1:6" x14ac:dyDescent="0.35">
      <c r="A1112" s="2">
        <v>1111</v>
      </c>
      <c r="B1112" s="2">
        <v>434</v>
      </c>
      <c r="C1112" s="2">
        <v>39</v>
      </c>
      <c r="D1112" s="2">
        <v>4</v>
      </c>
      <c r="E1112" s="2">
        <v>213656</v>
      </c>
      <c r="F1112" s="3">
        <v>45527</v>
      </c>
    </row>
    <row r="1113" spans="1:6" x14ac:dyDescent="0.35">
      <c r="A1113" s="2">
        <v>1112</v>
      </c>
      <c r="B1113" s="2">
        <v>192</v>
      </c>
      <c r="C1113" s="2">
        <v>12</v>
      </c>
      <c r="D1113" s="2">
        <v>4</v>
      </c>
      <c r="E1113" s="2">
        <v>234908</v>
      </c>
      <c r="F1113" s="3">
        <v>45203</v>
      </c>
    </row>
    <row r="1114" spans="1:6" x14ac:dyDescent="0.35">
      <c r="A1114" s="2">
        <v>1113</v>
      </c>
      <c r="B1114" s="2">
        <v>243</v>
      </c>
      <c r="C1114" s="2">
        <v>9</v>
      </c>
      <c r="D1114" s="2">
        <v>2</v>
      </c>
      <c r="E1114" s="2">
        <v>81118</v>
      </c>
      <c r="F1114" s="3">
        <v>44592</v>
      </c>
    </row>
    <row r="1115" spans="1:6" x14ac:dyDescent="0.35">
      <c r="A1115" s="2">
        <v>1114</v>
      </c>
      <c r="B1115" s="2">
        <v>116</v>
      </c>
      <c r="C1115" s="2">
        <v>3</v>
      </c>
      <c r="D1115" s="2">
        <v>4</v>
      </c>
      <c r="E1115" s="2">
        <v>355148</v>
      </c>
      <c r="F1115" s="3">
        <v>44227</v>
      </c>
    </row>
    <row r="1116" spans="1:6" x14ac:dyDescent="0.35">
      <c r="A1116" s="2">
        <v>1115</v>
      </c>
      <c r="B1116" s="2">
        <v>474</v>
      </c>
      <c r="C1116" s="2">
        <v>18</v>
      </c>
      <c r="D1116" s="2">
        <v>4</v>
      </c>
      <c r="E1116" s="2">
        <v>312928</v>
      </c>
      <c r="F1116" s="3">
        <v>44652</v>
      </c>
    </row>
    <row r="1117" spans="1:6" x14ac:dyDescent="0.35">
      <c r="A1117" s="2">
        <v>1116</v>
      </c>
      <c r="B1117" s="2">
        <v>381</v>
      </c>
      <c r="C1117" s="2">
        <v>43</v>
      </c>
      <c r="D1117" s="2">
        <v>2</v>
      </c>
      <c r="E1117" s="2">
        <v>194426</v>
      </c>
      <c r="F1117" s="3">
        <v>44615</v>
      </c>
    </row>
    <row r="1118" spans="1:6" x14ac:dyDescent="0.35">
      <c r="A1118" s="2">
        <v>1117</v>
      </c>
      <c r="B1118" s="2">
        <v>34</v>
      </c>
      <c r="C1118" s="2">
        <v>12</v>
      </c>
      <c r="D1118" s="2">
        <v>4</v>
      </c>
      <c r="E1118" s="2">
        <v>234908</v>
      </c>
      <c r="F1118" s="3">
        <v>45460</v>
      </c>
    </row>
    <row r="1119" spans="1:6" x14ac:dyDescent="0.35">
      <c r="A1119" s="2">
        <v>1118</v>
      </c>
      <c r="B1119" s="2">
        <v>251</v>
      </c>
      <c r="C1119" s="2">
        <v>45</v>
      </c>
      <c r="D1119" s="2">
        <v>3</v>
      </c>
      <c r="E1119" s="2">
        <v>256800</v>
      </c>
      <c r="F1119" s="3">
        <v>45134</v>
      </c>
    </row>
    <row r="1120" spans="1:6" x14ac:dyDescent="0.35">
      <c r="A1120" s="2">
        <v>1119</v>
      </c>
      <c r="B1120" s="2">
        <v>455</v>
      </c>
      <c r="C1120" s="2">
        <v>16</v>
      </c>
      <c r="D1120" s="2">
        <v>4</v>
      </c>
      <c r="E1120" s="2">
        <v>179808</v>
      </c>
      <c r="F1120" s="3">
        <v>45026</v>
      </c>
    </row>
    <row r="1121" spans="1:6" x14ac:dyDescent="0.35">
      <c r="A1121" s="2">
        <v>1120</v>
      </c>
      <c r="B1121" s="2">
        <v>398</v>
      </c>
      <c r="C1121" s="2">
        <v>3</v>
      </c>
      <c r="D1121" s="2">
        <v>5</v>
      </c>
      <c r="E1121" s="2">
        <v>443935</v>
      </c>
      <c r="F1121" s="3">
        <v>44976</v>
      </c>
    </row>
    <row r="1122" spans="1:6" x14ac:dyDescent="0.35">
      <c r="A1122" s="2">
        <v>1121</v>
      </c>
      <c r="B1122" s="2">
        <v>369</v>
      </c>
      <c r="C1122" s="2">
        <v>21</v>
      </c>
      <c r="D1122" s="2">
        <v>4</v>
      </c>
      <c r="E1122" s="2">
        <v>458252</v>
      </c>
      <c r="F1122" s="3">
        <v>45449</v>
      </c>
    </row>
    <row r="1123" spans="1:6" x14ac:dyDescent="0.35">
      <c r="A1123" s="2">
        <v>1122</v>
      </c>
      <c r="B1123" s="2">
        <v>381</v>
      </c>
      <c r="C1123" s="2">
        <v>37</v>
      </c>
      <c r="D1123" s="2">
        <v>5</v>
      </c>
      <c r="E1123" s="2">
        <v>678700</v>
      </c>
      <c r="F1123" s="3">
        <v>45295</v>
      </c>
    </row>
    <row r="1124" spans="1:6" x14ac:dyDescent="0.35">
      <c r="A1124" s="2">
        <v>1123</v>
      </c>
      <c r="B1124" s="2">
        <v>269</v>
      </c>
      <c r="C1124" s="2">
        <v>42</v>
      </c>
      <c r="D1124" s="2">
        <v>1</v>
      </c>
      <c r="E1124" s="2">
        <v>142960</v>
      </c>
      <c r="F1124" s="3">
        <v>45263</v>
      </c>
    </row>
    <row r="1125" spans="1:6" x14ac:dyDescent="0.35">
      <c r="A1125" s="2">
        <v>1124</v>
      </c>
      <c r="B1125" s="2">
        <v>56</v>
      </c>
      <c r="C1125" s="2">
        <v>29</v>
      </c>
      <c r="D1125" s="2">
        <v>4</v>
      </c>
      <c r="E1125" s="2">
        <v>435144</v>
      </c>
      <c r="F1125" s="3">
        <v>44283</v>
      </c>
    </row>
    <row r="1126" spans="1:6" x14ac:dyDescent="0.35">
      <c r="A1126" s="2">
        <v>1125</v>
      </c>
      <c r="B1126" s="2">
        <v>450</v>
      </c>
      <c r="C1126" s="2">
        <v>16</v>
      </c>
      <c r="D1126" s="2">
        <v>5</v>
      </c>
      <c r="E1126" s="2">
        <v>224760</v>
      </c>
      <c r="F1126" s="3">
        <v>45298</v>
      </c>
    </row>
    <row r="1127" spans="1:6" x14ac:dyDescent="0.35">
      <c r="A1127" s="2">
        <v>1126</v>
      </c>
      <c r="B1127" s="2">
        <v>203</v>
      </c>
      <c r="C1127" s="2">
        <v>48</v>
      </c>
      <c r="D1127" s="2">
        <v>1</v>
      </c>
      <c r="E1127" s="2">
        <v>54307</v>
      </c>
      <c r="F1127" s="3">
        <v>45339</v>
      </c>
    </row>
    <row r="1128" spans="1:6" x14ac:dyDescent="0.35">
      <c r="A1128" s="2">
        <v>1127</v>
      </c>
      <c r="B1128" s="2">
        <v>199</v>
      </c>
      <c r="C1128" s="2">
        <v>34</v>
      </c>
      <c r="D1128" s="2">
        <v>1</v>
      </c>
      <c r="E1128" s="2">
        <v>86615</v>
      </c>
      <c r="F1128" s="3">
        <v>44585</v>
      </c>
    </row>
    <row r="1129" spans="1:6" x14ac:dyDescent="0.35">
      <c r="A1129" s="2">
        <v>1128</v>
      </c>
      <c r="B1129" s="2">
        <v>150</v>
      </c>
      <c r="C1129" s="2">
        <v>29</v>
      </c>
      <c r="D1129" s="2">
        <v>4</v>
      </c>
      <c r="E1129" s="2">
        <v>435144</v>
      </c>
      <c r="F1129" s="3">
        <v>44820</v>
      </c>
    </row>
    <row r="1130" spans="1:6" x14ac:dyDescent="0.35">
      <c r="A1130" s="2">
        <v>1129</v>
      </c>
      <c r="B1130" s="2">
        <v>397</v>
      </c>
      <c r="C1130" s="2">
        <v>19</v>
      </c>
      <c r="D1130" s="2">
        <v>4</v>
      </c>
      <c r="E1130" s="2">
        <v>449632</v>
      </c>
      <c r="F1130" s="3">
        <v>44537</v>
      </c>
    </row>
    <row r="1131" spans="1:6" x14ac:dyDescent="0.35">
      <c r="A1131" s="2">
        <v>1130</v>
      </c>
      <c r="B1131" s="2">
        <v>217</v>
      </c>
      <c r="C1131" s="2">
        <v>19</v>
      </c>
      <c r="D1131" s="2">
        <v>5</v>
      </c>
      <c r="E1131" s="2">
        <v>562040</v>
      </c>
      <c r="F1131" s="3">
        <v>44308</v>
      </c>
    </row>
    <row r="1132" spans="1:6" x14ac:dyDescent="0.35">
      <c r="A1132" s="2">
        <v>1131</v>
      </c>
      <c r="B1132" s="2">
        <v>354</v>
      </c>
      <c r="C1132" s="2">
        <v>34</v>
      </c>
      <c r="D1132" s="2">
        <v>2</v>
      </c>
      <c r="E1132" s="2">
        <v>173230</v>
      </c>
      <c r="F1132" s="3">
        <v>45146</v>
      </c>
    </row>
    <row r="1133" spans="1:6" x14ac:dyDescent="0.35">
      <c r="A1133" s="2">
        <v>1132</v>
      </c>
      <c r="B1133" s="2">
        <v>425</v>
      </c>
      <c r="C1133" s="2">
        <v>42</v>
      </c>
      <c r="D1133" s="2">
        <v>4</v>
      </c>
      <c r="E1133" s="2">
        <v>571840</v>
      </c>
      <c r="F1133" s="3">
        <v>44382</v>
      </c>
    </row>
    <row r="1134" spans="1:6" x14ac:dyDescent="0.35">
      <c r="A1134" s="2">
        <v>1133</v>
      </c>
      <c r="B1134" s="2">
        <v>370</v>
      </c>
      <c r="C1134" s="2">
        <v>33</v>
      </c>
      <c r="D1134" s="2">
        <v>1</v>
      </c>
      <c r="E1134" s="2">
        <v>142706</v>
      </c>
      <c r="F1134" s="3">
        <v>44565</v>
      </c>
    </row>
    <row r="1135" spans="1:6" x14ac:dyDescent="0.35">
      <c r="A1135" s="2">
        <v>1134</v>
      </c>
      <c r="B1135" s="2">
        <v>399</v>
      </c>
      <c r="C1135" s="2">
        <v>38</v>
      </c>
      <c r="D1135" s="2">
        <v>5</v>
      </c>
      <c r="E1135" s="2">
        <v>606525</v>
      </c>
      <c r="F1135" s="3">
        <v>44474</v>
      </c>
    </row>
    <row r="1136" spans="1:6" x14ac:dyDescent="0.35">
      <c r="A1136" s="2">
        <v>1135</v>
      </c>
      <c r="B1136" s="2">
        <v>202</v>
      </c>
      <c r="C1136" s="2">
        <v>27</v>
      </c>
      <c r="D1136" s="2">
        <v>3</v>
      </c>
      <c r="E1136" s="2">
        <v>237795</v>
      </c>
      <c r="F1136" s="3">
        <v>45120</v>
      </c>
    </row>
    <row r="1137" spans="1:6" x14ac:dyDescent="0.35">
      <c r="A1137" s="2">
        <v>1136</v>
      </c>
      <c r="B1137" s="2">
        <v>13</v>
      </c>
      <c r="C1137" s="2">
        <v>12</v>
      </c>
      <c r="D1137" s="2">
        <v>4</v>
      </c>
      <c r="E1137" s="2">
        <v>234908</v>
      </c>
      <c r="F1137" s="3">
        <v>45405</v>
      </c>
    </row>
    <row r="1138" spans="1:6" x14ac:dyDescent="0.35">
      <c r="A1138" s="2">
        <v>1137</v>
      </c>
      <c r="B1138" s="2">
        <v>460</v>
      </c>
      <c r="C1138" s="2">
        <v>46</v>
      </c>
      <c r="D1138" s="2">
        <v>2</v>
      </c>
      <c r="E1138" s="2">
        <v>311136</v>
      </c>
      <c r="F1138" s="3">
        <v>45128</v>
      </c>
    </row>
    <row r="1139" spans="1:6" x14ac:dyDescent="0.35">
      <c r="A1139" s="2">
        <v>1138</v>
      </c>
      <c r="B1139" s="2">
        <v>47</v>
      </c>
      <c r="C1139" s="2">
        <v>17</v>
      </c>
      <c r="D1139" s="2">
        <v>3</v>
      </c>
      <c r="E1139" s="2">
        <v>176079</v>
      </c>
      <c r="F1139" s="3">
        <v>45525</v>
      </c>
    </row>
    <row r="1140" spans="1:6" x14ac:dyDescent="0.35">
      <c r="A1140" s="2">
        <v>1139</v>
      </c>
      <c r="B1140" s="2">
        <v>465</v>
      </c>
      <c r="C1140" s="2">
        <v>46</v>
      </c>
      <c r="D1140" s="2">
        <v>2</v>
      </c>
      <c r="E1140" s="2">
        <v>311136</v>
      </c>
      <c r="F1140" s="3">
        <v>44450</v>
      </c>
    </row>
    <row r="1141" spans="1:6" x14ac:dyDescent="0.35">
      <c r="A1141" s="2">
        <v>1140</v>
      </c>
      <c r="B1141" s="2">
        <v>47</v>
      </c>
      <c r="C1141" s="2">
        <v>8</v>
      </c>
      <c r="D1141" s="2">
        <v>4</v>
      </c>
      <c r="E1141" s="2">
        <v>280096</v>
      </c>
      <c r="F1141" s="3">
        <v>45495</v>
      </c>
    </row>
    <row r="1142" spans="1:6" x14ac:dyDescent="0.35">
      <c r="A1142" s="2">
        <v>1141</v>
      </c>
      <c r="B1142" s="2">
        <v>186</v>
      </c>
      <c r="C1142" s="2">
        <v>6</v>
      </c>
      <c r="D1142" s="2">
        <v>5</v>
      </c>
      <c r="E1142" s="2">
        <v>817675</v>
      </c>
      <c r="F1142" s="3">
        <v>44983</v>
      </c>
    </row>
    <row r="1143" spans="1:6" x14ac:dyDescent="0.35">
      <c r="A1143" s="2">
        <v>1142</v>
      </c>
      <c r="B1143" s="2">
        <v>373</v>
      </c>
      <c r="C1143" s="2">
        <v>33</v>
      </c>
      <c r="D1143" s="2">
        <v>5</v>
      </c>
      <c r="E1143" s="2">
        <v>713530</v>
      </c>
      <c r="F1143" s="3">
        <v>44524</v>
      </c>
    </row>
    <row r="1144" spans="1:6" x14ac:dyDescent="0.35">
      <c r="A1144" s="2">
        <v>1143</v>
      </c>
      <c r="B1144" s="2">
        <v>194</v>
      </c>
      <c r="C1144" s="2">
        <v>36</v>
      </c>
      <c r="D1144" s="2">
        <v>4</v>
      </c>
      <c r="E1144" s="2">
        <v>641340</v>
      </c>
      <c r="F1144" s="3">
        <v>44286</v>
      </c>
    </row>
    <row r="1145" spans="1:6" x14ac:dyDescent="0.35">
      <c r="A1145" s="2">
        <v>1144</v>
      </c>
      <c r="B1145" s="2">
        <v>394</v>
      </c>
      <c r="C1145" s="2">
        <v>11</v>
      </c>
      <c r="D1145" s="2">
        <v>3</v>
      </c>
      <c r="E1145" s="2">
        <v>304362</v>
      </c>
      <c r="F1145" s="3">
        <v>45355</v>
      </c>
    </row>
    <row r="1146" spans="1:6" x14ac:dyDescent="0.35">
      <c r="A1146" s="2">
        <v>1145</v>
      </c>
      <c r="B1146" s="2">
        <v>447</v>
      </c>
      <c r="C1146" s="2">
        <v>43</v>
      </c>
      <c r="D1146" s="2">
        <v>2</v>
      </c>
      <c r="E1146" s="2">
        <v>194426</v>
      </c>
      <c r="F1146" s="3">
        <v>44529</v>
      </c>
    </row>
    <row r="1147" spans="1:6" x14ac:dyDescent="0.35">
      <c r="A1147" s="2">
        <v>1146</v>
      </c>
      <c r="B1147" s="2">
        <v>445</v>
      </c>
      <c r="C1147" s="2">
        <v>10</v>
      </c>
      <c r="D1147" s="2">
        <v>2</v>
      </c>
      <c r="E1147" s="2">
        <v>49830</v>
      </c>
      <c r="F1147" s="3">
        <v>44302</v>
      </c>
    </row>
    <row r="1148" spans="1:6" x14ac:dyDescent="0.35">
      <c r="A1148" s="2">
        <v>1147</v>
      </c>
      <c r="B1148" s="2">
        <v>215</v>
      </c>
      <c r="C1148" s="2">
        <v>20</v>
      </c>
      <c r="D1148" s="2">
        <v>3</v>
      </c>
      <c r="E1148" s="2">
        <v>444360</v>
      </c>
      <c r="F1148" s="3">
        <v>45110</v>
      </c>
    </row>
    <row r="1149" spans="1:6" x14ac:dyDescent="0.35">
      <c r="A1149" s="2">
        <v>1148</v>
      </c>
      <c r="B1149" s="2">
        <v>148</v>
      </c>
      <c r="C1149" s="2">
        <v>41</v>
      </c>
      <c r="D1149" s="2">
        <v>2</v>
      </c>
      <c r="E1149" s="2">
        <v>75132</v>
      </c>
      <c r="F1149" s="3">
        <v>44437</v>
      </c>
    </row>
    <row r="1150" spans="1:6" x14ac:dyDescent="0.35">
      <c r="A1150" s="2">
        <v>1149</v>
      </c>
      <c r="B1150" s="2">
        <v>461</v>
      </c>
      <c r="C1150" s="2">
        <v>9</v>
      </c>
      <c r="D1150" s="2">
        <v>2</v>
      </c>
      <c r="E1150" s="2">
        <v>81118</v>
      </c>
      <c r="F1150" s="3">
        <v>44204</v>
      </c>
    </row>
    <row r="1151" spans="1:6" x14ac:dyDescent="0.35">
      <c r="A1151" s="2">
        <v>1150</v>
      </c>
      <c r="B1151" s="2">
        <v>319</v>
      </c>
      <c r="C1151" s="2">
        <v>17</v>
      </c>
      <c r="D1151" s="2">
        <v>1</v>
      </c>
      <c r="E1151" s="2">
        <v>58693</v>
      </c>
      <c r="F1151" s="3">
        <v>45136</v>
      </c>
    </row>
    <row r="1152" spans="1:6" x14ac:dyDescent="0.35">
      <c r="A1152" s="2">
        <v>1151</v>
      </c>
      <c r="B1152" s="2">
        <v>255</v>
      </c>
      <c r="C1152" s="2">
        <v>32</v>
      </c>
      <c r="D1152" s="2">
        <v>5</v>
      </c>
      <c r="E1152" s="2">
        <v>720385</v>
      </c>
      <c r="F1152" s="3">
        <v>44208</v>
      </c>
    </row>
    <row r="1153" spans="1:6" x14ac:dyDescent="0.35">
      <c r="A1153" s="2">
        <v>1152</v>
      </c>
      <c r="B1153" s="2">
        <v>312</v>
      </c>
      <c r="C1153" s="2">
        <v>32</v>
      </c>
      <c r="D1153" s="2">
        <v>2</v>
      </c>
      <c r="E1153" s="2">
        <v>288154</v>
      </c>
      <c r="F1153" s="3">
        <v>44641</v>
      </c>
    </row>
    <row r="1154" spans="1:6" x14ac:dyDescent="0.35">
      <c r="A1154" s="2">
        <v>1153</v>
      </c>
      <c r="B1154" s="2">
        <v>302</v>
      </c>
      <c r="C1154" s="2">
        <v>43</v>
      </c>
      <c r="D1154" s="2">
        <v>4</v>
      </c>
      <c r="E1154" s="2">
        <v>388852</v>
      </c>
      <c r="F1154" s="3">
        <v>45126</v>
      </c>
    </row>
    <row r="1155" spans="1:6" x14ac:dyDescent="0.35">
      <c r="A1155" s="2">
        <v>1154</v>
      </c>
      <c r="B1155" s="2">
        <v>210</v>
      </c>
      <c r="C1155" s="2">
        <v>29</v>
      </c>
      <c r="D1155" s="2">
        <v>1</v>
      </c>
      <c r="E1155" s="2">
        <v>108786</v>
      </c>
      <c r="F1155" s="3">
        <v>45428</v>
      </c>
    </row>
    <row r="1156" spans="1:6" x14ac:dyDescent="0.35">
      <c r="A1156" s="2">
        <v>1155</v>
      </c>
      <c r="B1156" s="2">
        <v>308</v>
      </c>
      <c r="C1156" s="2">
        <v>1</v>
      </c>
      <c r="D1156" s="2">
        <v>2</v>
      </c>
      <c r="E1156" s="2">
        <v>64088</v>
      </c>
      <c r="F1156" s="3">
        <v>45317</v>
      </c>
    </row>
    <row r="1157" spans="1:6" x14ac:dyDescent="0.35">
      <c r="A1157" s="2">
        <v>1156</v>
      </c>
      <c r="B1157" s="2">
        <v>143</v>
      </c>
      <c r="C1157" s="2">
        <v>40</v>
      </c>
      <c r="D1157" s="2">
        <v>5</v>
      </c>
      <c r="E1157" s="2">
        <v>129760</v>
      </c>
      <c r="F1157" s="3">
        <v>44622</v>
      </c>
    </row>
    <row r="1158" spans="1:6" x14ac:dyDescent="0.35">
      <c r="A1158" s="2">
        <v>1157</v>
      </c>
      <c r="B1158" s="2">
        <v>26</v>
      </c>
      <c r="C1158" s="2">
        <v>12</v>
      </c>
      <c r="D1158" s="2">
        <v>2</v>
      </c>
      <c r="E1158" s="2">
        <v>117454</v>
      </c>
      <c r="F1158" s="3">
        <v>44309</v>
      </c>
    </row>
    <row r="1159" spans="1:6" x14ac:dyDescent="0.35">
      <c r="A1159" s="2">
        <v>1158</v>
      </c>
      <c r="B1159" s="2">
        <v>335</v>
      </c>
      <c r="C1159" s="2">
        <v>23</v>
      </c>
      <c r="D1159" s="2">
        <v>1</v>
      </c>
      <c r="E1159" s="2">
        <v>156473</v>
      </c>
      <c r="F1159" s="3">
        <v>44494</v>
      </c>
    </row>
    <row r="1160" spans="1:6" x14ac:dyDescent="0.35">
      <c r="A1160" s="2">
        <v>1159</v>
      </c>
      <c r="B1160" s="2">
        <v>438</v>
      </c>
      <c r="C1160" s="2">
        <v>3</v>
      </c>
      <c r="D1160" s="2">
        <v>5</v>
      </c>
      <c r="E1160" s="2">
        <v>443935</v>
      </c>
      <c r="F1160" s="3">
        <v>45432</v>
      </c>
    </row>
    <row r="1161" spans="1:6" x14ac:dyDescent="0.35">
      <c r="A1161" s="2">
        <v>1160</v>
      </c>
      <c r="B1161" s="2">
        <v>153</v>
      </c>
      <c r="C1161" s="2">
        <v>22</v>
      </c>
      <c r="D1161" s="2">
        <v>1</v>
      </c>
      <c r="E1161" s="2">
        <v>65960</v>
      </c>
      <c r="F1161" s="3">
        <v>44297</v>
      </c>
    </row>
    <row r="1162" spans="1:6" x14ac:dyDescent="0.35">
      <c r="A1162" s="2">
        <v>1161</v>
      </c>
      <c r="B1162" s="2">
        <v>56</v>
      </c>
      <c r="C1162" s="2">
        <v>27</v>
      </c>
      <c r="D1162" s="2">
        <v>2</v>
      </c>
      <c r="E1162" s="2">
        <v>158530</v>
      </c>
      <c r="F1162" s="3">
        <v>44527</v>
      </c>
    </row>
    <row r="1163" spans="1:6" x14ac:dyDescent="0.35">
      <c r="A1163" s="2">
        <v>1162</v>
      </c>
      <c r="B1163" s="2">
        <v>345</v>
      </c>
      <c r="C1163" s="2">
        <v>19</v>
      </c>
      <c r="D1163" s="2">
        <v>5</v>
      </c>
      <c r="E1163" s="2">
        <v>562040</v>
      </c>
      <c r="F1163" s="3">
        <v>45550</v>
      </c>
    </row>
    <row r="1164" spans="1:6" x14ac:dyDescent="0.35">
      <c r="A1164" s="2">
        <v>1163</v>
      </c>
      <c r="B1164" s="2">
        <v>355</v>
      </c>
      <c r="C1164" s="2">
        <v>45</v>
      </c>
      <c r="D1164" s="2">
        <v>5</v>
      </c>
      <c r="E1164" s="2">
        <v>428000</v>
      </c>
      <c r="F1164" s="3">
        <v>45369</v>
      </c>
    </row>
    <row r="1165" spans="1:6" x14ac:dyDescent="0.35">
      <c r="A1165" s="2">
        <v>1164</v>
      </c>
      <c r="B1165" s="2">
        <v>404</v>
      </c>
      <c r="C1165" s="2">
        <v>36</v>
      </c>
      <c r="D1165" s="2">
        <v>2</v>
      </c>
      <c r="E1165" s="2">
        <v>320670</v>
      </c>
      <c r="F1165" s="3">
        <v>45129</v>
      </c>
    </row>
    <row r="1166" spans="1:6" x14ac:dyDescent="0.35">
      <c r="A1166" s="2">
        <v>1165</v>
      </c>
      <c r="B1166" s="2">
        <v>384</v>
      </c>
      <c r="C1166" s="2">
        <v>38</v>
      </c>
      <c r="D1166" s="2">
        <v>3</v>
      </c>
      <c r="E1166" s="2">
        <v>363915</v>
      </c>
      <c r="F1166" s="3">
        <v>44270</v>
      </c>
    </row>
    <row r="1167" spans="1:6" x14ac:dyDescent="0.35">
      <c r="A1167" s="2">
        <v>1166</v>
      </c>
      <c r="B1167" s="2">
        <v>48</v>
      </c>
      <c r="C1167" s="2">
        <v>20</v>
      </c>
      <c r="D1167" s="2">
        <v>3</v>
      </c>
      <c r="E1167" s="2">
        <v>444360</v>
      </c>
      <c r="F1167" s="3">
        <v>44951</v>
      </c>
    </row>
    <row r="1168" spans="1:6" x14ac:dyDescent="0.35">
      <c r="A1168" s="2">
        <v>1167</v>
      </c>
      <c r="B1168" s="2">
        <v>460</v>
      </c>
      <c r="C1168" s="2">
        <v>25</v>
      </c>
      <c r="D1168" s="2">
        <v>1</v>
      </c>
      <c r="E1168" s="2">
        <v>94790</v>
      </c>
      <c r="F1168" s="3">
        <v>45072</v>
      </c>
    </row>
    <row r="1169" spans="1:6" x14ac:dyDescent="0.35">
      <c r="A1169" s="2">
        <v>1168</v>
      </c>
      <c r="B1169" s="2">
        <v>432</v>
      </c>
      <c r="C1169" s="2">
        <v>36</v>
      </c>
      <c r="D1169" s="2">
        <v>1</v>
      </c>
      <c r="E1169" s="2">
        <v>160335</v>
      </c>
      <c r="F1169" s="3">
        <v>44796</v>
      </c>
    </row>
    <row r="1170" spans="1:6" x14ac:dyDescent="0.35">
      <c r="A1170" s="2">
        <v>1169</v>
      </c>
      <c r="B1170" s="2">
        <v>242</v>
      </c>
      <c r="C1170" s="2">
        <v>9</v>
      </c>
      <c r="D1170" s="2">
        <v>1</v>
      </c>
      <c r="E1170" s="2">
        <v>40559</v>
      </c>
      <c r="F1170" s="3">
        <v>44759</v>
      </c>
    </row>
    <row r="1171" spans="1:6" x14ac:dyDescent="0.35">
      <c r="A1171" s="2">
        <v>1170</v>
      </c>
      <c r="B1171" s="2">
        <v>169</v>
      </c>
      <c r="C1171" s="2">
        <v>34</v>
      </c>
      <c r="D1171" s="2">
        <v>4</v>
      </c>
      <c r="E1171" s="2">
        <v>346460</v>
      </c>
      <c r="F1171" s="3">
        <v>45271</v>
      </c>
    </row>
    <row r="1172" spans="1:6" x14ac:dyDescent="0.35">
      <c r="A1172" s="2">
        <v>1171</v>
      </c>
      <c r="B1172" s="2">
        <v>108</v>
      </c>
      <c r="C1172" s="2">
        <v>45</v>
      </c>
      <c r="D1172" s="2">
        <v>2</v>
      </c>
      <c r="E1172" s="2">
        <v>171200</v>
      </c>
      <c r="F1172" s="3">
        <v>45450</v>
      </c>
    </row>
    <row r="1173" spans="1:6" x14ac:dyDescent="0.35">
      <c r="A1173" s="2">
        <v>1172</v>
      </c>
      <c r="B1173" s="2">
        <v>30</v>
      </c>
      <c r="C1173" s="2">
        <v>7</v>
      </c>
      <c r="D1173" s="2">
        <v>5</v>
      </c>
      <c r="E1173" s="2">
        <v>550030</v>
      </c>
      <c r="F1173" s="3">
        <v>45485</v>
      </c>
    </row>
    <row r="1174" spans="1:6" x14ac:dyDescent="0.35">
      <c r="A1174" s="2">
        <v>1173</v>
      </c>
      <c r="B1174" s="2">
        <v>271</v>
      </c>
      <c r="C1174" s="2">
        <v>6</v>
      </c>
      <c r="D1174" s="2">
        <v>4</v>
      </c>
      <c r="E1174" s="2">
        <v>654140</v>
      </c>
      <c r="F1174" s="3">
        <v>45435</v>
      </c>
    </row>
    <row r="1175" spans="1:6" x14ac:dyDescent="0.35">
      <c r="A1175" s="2">
        <v>1174</v>
      </c>
      <c r="B1175" s="2">
        <v>479</v>
      </c>
      <c r="C1175" s="2">
        <v>46</v>
      </c>
      <c r="D1175" s="2">
        <v>3</v>
      </c>
      <c r="E1175" s="2">
        <v>466704</v>
      </c>
      <c r="F1175" s="3">
        <v>45071</v>
      </c>
    </row>
    <row r="1176" spans="1:6" x14ac:dyDescent="0.35">
      <c r="A1176" s="2">
        <v>1175</v>
      </c>
      <c r="B1176" s="2">
        <v>312</v>
      </c>
      <c r="C1176" s="2">
        <v>21</v>
      </c>
      <c r="D1176" s="2">
        <v>3</v>
      </c>
      <c r="E1176" s="2">
        <v>343689</v>
      </c>
      <c r="F1176" s="3">
        <v>45273</v>
      </c>
    </row>
    <row r="1177" spans="1:6" x14ac:dyDescent="0.35">
      <c r="A1177" s="2">
        <v>1176</v>
      </c>
      <c r="B1177" s="2">
        <v>295</v>
      </c>
      <c r="C1177" s="2">
        <v>40</v>
      </c>
      <c r="D1177" s="2">
        <v>3</v>
      </c>
      <c r="E1177" s="2">
        <v>77856</v>
      </c>
      <c r="F1177" s="3">
        <v>44462</v>
      </c>
    </row>
    <row r="1178" spans="1:6" x14ac:dyDescent="0.35">
      <c r="A1178" s="2">
        <v>1177</v>
      </c>
      <c r="B1178" s="2">
        <v>315</v>
      </c>
      <c r="C1178" s="2">
        <v>37</v>
      </c>
      <c r="D1178" s="2">
        <v>4</v>
      </c>
      <c r="E1178" s="2">
        <v>542960</v>
      </c>
      <c r="F1178" s="3">
        <v>45261</v>
      </c>
    </row>
    <row r="1179" spans="1:6" x14ac:dyDescent="0.35">
      <c r="A1179" s="2">
        <v>1178</v>
      </c>
      <c r="B1179" s="2">
        <v>374</v>
      </c>
      <c r="C1179" s="2">
        <v>41</v>
      </c>
      <c r="D1179" s="2">
        <v>4</v>
      </c>
      <c r="E1179" s="2">
        <v>150264</v>
      </c>
      <c r="F1179" s="3">
        <v>45205</v>
      </c>
    </row>
    <row r="1180" spans="1:6" x14ac:dyDescent="0.35">
      <c r="A1180" s="2">
        <v>1179</v>
      </c>
      <c r="B1180" s="2">
        <v>414</v>
      </c>
      <c r="C1180" s="2">
        <v>12</v>
      </c>
      <c r="D1180" s="2">
        <v>5</v>
      </c>
      <c r="E1180" s="2">
        <v>293635</v>
      </c>
      <c r="F1180" s="3">
        <v>44673</v>
      </c>
    </row>
    <row r="1181" spans="1:6" x14ac:dyDescent="0.35">
      <c r="A1181" s="2">
        <v>1180</v>
      </c>
      <c r="B1181" s="2">
        <v>363</v>
      </c>
      <c r="C1181" s="2">
        <v>19</v>
      </c>
      <c r="D1181" s="2">
        <v>2</v>
      </c>
      <c r="E1181" s="2">
        <v>224816</v>
      </c>
      <c r="F1181" s="3">
        <v>44200</v>
      </c>
    </row>
    <row r="1182" spans="1:6" x14ac:dyDescent="0.35">
      <c r="A1182" s="2">
        <v>1181</v>
      </c>
      <c r="B1182" s="2">
        <v>61</v>
      </c>
      <c r="C1182" s="2">
        <v>2</v>
      </c>
      <c r="D1182" s="2">
        <v>4</v>
      </c>
      <c r="E1182" s="2">
        <v>554440</v>
      </c>
      <c r="F1182" s="3">
        <v>45477</v>
      </c>
    </row>
    <row r="1183" spans="1:6" x14ac:dyDescent="0.35">
      <c r="A1183" s="2">
        <v>1182</v>
      </c>
      <c r="B1183" s="2">
        <v>408</v>
      </c>
      <c r="C1183" s="2">
        <v>8</v>
      </c>
      <c r="D1183" s="2">
        <v>2</v>
      </c>
      <c r="E1183" s="2">
        <v>140048</v>
      </c>
      <c r="F1183" s="3">
        <v>45457</v>
      </c>
    </row>
    <row r="1184" spans="1:6" x14ac:dyDescent="0.35">
      <c r="A1184" s="2">
        <v>1183</v>
      </c>
      <c r="B1184" s="2">
        <v>213</v>
      </c>
      <c r="C1184" s="2">
        <v>27</v>
      </c>
      <c r="D1184" s="2">
        <v>1</v>
      </c>
      <c r="E1184" s="2">
        <v>79265</v>
      </c>
      <c r="F1184" s="3">
        <v>44880</v>
      </c>
    </row>
    <row r="1185" spans="1:6" x14ac:dyDescent="0.35">
      <c r="A1185" s="2">
        <v>1184</v>
      </c>
      <c r="B1185" s="2">
        <v>180</v>
      </c>
      <c r="C1185" s="2">
        <v>36</v>
      </c>
      <c r="D1185" s="2">
        <v>2</v>
      </c>
      <c r="E1185" s="2">
        <v>320670</v>
      </c>
      <c r="F1185" s="3">
        <v>44220</v>
      </c>
    </row>
    <row r="1186" spans="1:6" x14ac:dyDescent="0.35">
      <c r="A1186" s="2">
        <v>1185</v>
      </c>
      <c r="B1186" s="2">
        <v>328</v>
      </c>
      <c r="C1186" s="2">
        <v>13</v>
      </c>
      <c r="D1186" s="2">
        <v>3</v>
      </c>
      <c r="E1186" s="2">
        <v>217185</v>
      </c>
      <c r="F1186" s="3">
        <v>44718</v>
      </c>
    </row>
    <row r="1187" spans="1:6" x14ac:dyDescent="0.35">
      <c r="A1187" s="2">
        <v>1186</v>
      </c>
      <c r="B1187" s="2">
        <v>405</v>
      </c>
      <c r="C1187" s="2">
        <v>5</v>
      </c>
      <c r="D1187" s="2">
        <v>3</v>
      </c>
      <c r="E1187" s="2">
        <v>411099</v>
      </c>
      <c r="F1187" s="3">
        <v>44811</v>
      </c>
    </row>
    <row r="1188" spans="1:6" x14ac:dyDescent="0.35">
      <c r="A1188" s="2">
        <v>1187</v>
      </c>
      <c r="B1188" s="2">
        <v>260</v>
      </c>
      <c r="C1188" s="2">
        <v>36</v>
      </c>
      <c r="D1188" s="2">
        <v>3</v>
      </c>
      <c r="E1188" s="2">
        <v>481005</v>
      </c>
      <c r="F1188" s="3">
        <v>44209</v>
      </c>
    </row>
    <row r="1189" spans="1:6" x14ac:dyDescent="0.35">
      <c r="A1189" s="2">
        <v>1188</v>
      </c>
      <c r="B1189" s="2">
        <v>59</v>
      </c>
      <c r="C1189" s="2">
        <v>44</v>
      </c>
      <c r="D1189" s="2">
        <v>3</v>
      </c>
      <c r="E1189" s="2">
        <v>414294</v>
      </c>
      <c r="F1189" s="3">
        <v>44896</v>
      </c>
    </row>
    <row r="1190" spans="1:6" x14ac:dyDescent="0.35">
      <c r="A1190" s="2">
        <v>1189</v>
      </c>
      <c r="B1190" s="2">
        <v>203</v>
      </c>
      <c r="C1190" s="2">
        <v>47</v>
      </c>
      <c r="D1190" s="2">
        <v>5</v>
      </c>
      <c r="E1190" s="2">
        <v>406005</v>
      </c>
      <c r="F1190" s="3">
        <v>45458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workbookViewId="0">
      <selection activeCell="G15" sqref="G15"/>
    </sheetView>
  </sheetViews>
  <sheetFormatPr defaultRowHeight="14.5" x14ac:dyDescent="0.35"/>
  <cols>
    <col min="1" max="1" width="12.26953125" bestFit="1" customWidth="1"/>
    <col min="2" max="2" width="11.36328125" bestFit="1" customWidth="1"/>
    <col min="3" max="3" width="20.7265625" bestFit="1" customWidth="1"/>
    <col min="4" max="4" width="11.6328125" bestFit="1" customWidth="1"/>
    <col min="5" max="5" width="13.36328125" bestFit="1" customWidth="1"/>
  </cols>
  <sheetData>
    <row r="1" spans="1:5" x14ac:dyDescent="0.35">
      <c r="A1" s="2" t="s">
        <v>1270</v>
      </c>
      <c r="B1" s="2" t="s">
        <v>1271</v>
      </c>
      <c r="C1" s="2" t="s">
        <v>1</v>
      </c>
      <c r="D1" s="2" t="s">
        <v>1272</v>
      </c>
      <c r="E1" s="2" t="s">
        <v>1273</v>
      </c>
    </row>
    <row r="2" spans="1:5" x14ac:dyDescent="0.35">
      <c r="A2" s="2">
        <v>1</v>
      </c>
      <c r="B2" s="2" t="s">
        <v>1274</v>
      </c>
      <c r="C2" s="2" t="s">
        <v>1275</v>
      </c>
      <c r="D2" s="2">
        <v>11985</v>
      </c>
      <c r="E2" s="2">
        <v>32044</v>
      </c>
    </row>
    <row r="3" spans="1:5" x14ac:dyDescent="0.35">
      <c r="A3" s="2">
        <v>2</v>
      </c>
      <c r="B3" s="2" t="s">
        <v>1274</v>
      </c>
      <c r="C3" s="2" t="s">
        <v>1276</v>
      </c>
      <c r="D3" s="2">
        <v>129410</v>
      </c>
      <c r="E3" s="2">
        <v>138610</v>
      </c>
    </row>
    <row r="4" spans="1:5" x14ac:dyDescent="0.35">
      <c r="A4" s="2">
        <v>3</v>
      </c>
      <c r="B4" s="2" t="s">
        <v>1274</v>
      </c>
      <c r="C4" s="2" t="s">
        <v>1277</v>
      </c>
      <c r="D4" s="2">
        <v>64649</v>
      </c>
      <c r="E4" s="2">
        <v>88787</v>
      </c>
    </row>
    <row r="5" spans="1:5" x14ac:dyDescent="0.35">
      <c r="A5" s="2">
        <v>4</v>
      </c>
      <c r="B5" s="2" t="s">
        <v>1274</v>
      </c>
      <c r="C5" s="2" t="s">
        <v>1278</v>
      </c>
      <c r="D5" s="2">
        <v>18462</v>
      </c>
      <c r="E5" s="2">
        <v>38082</v>
      </c>
    </row>
    <row r="6" spans="1:5" x14ac:dyDescent="0.35">
      <c r="A6" s="2">
        <v>5</v>
      </c>
      <c r="B6" s="2" t="s">
        <v>1274</v>
      </c>
      <c r="C6" s="2" t="s">
        <v>1279</v>
      </c>
      <c r="D6" s="2">
        <v>130946</v>
      </c>
      <c r="E6" s="2">
        <v>137033</v>
      </c>
    </row>
    <row r="7" spans="1:5" x14ac:dyDescent="0.35">
      <c r="A7" s="2">
        <v>6</v>
      </c>
      <c r="B7" s="2" t="s">
        <v>1274</v>
      </c>
      <c r="C7" s="2" t="s">
        <v>1280</v>
      </c>
      <c r="D7" s="2">
        <v>142424</v>
      </c>
      <c r="E7" s="2">
        <v>163535</v>
      </c>
    </row>
    <row r="8" spans="1:5" x14ac:dyDescent="0.35">
      <c r="A8" s="2">
        <v>7</v>
      </c>
      <c r="B8" s="2" t="s">
        <v>1274</v>
      </c>
      <c r="C8" s="2" t="s">
        <v>1281</v>
      </c>
      <c r="D8" s="2">
        <v>104664</v>
      </c>
      <c r="E8" s="2">
        <v>110006</v>
      </c>
    </row>
    <row r="9" spans="1:5" x14ac:dyDescent="0.35">
      <c r="A9" s="2">
        <v>8</v>
      </c>
      <c r="B9" s="2" t="s">
        <v>1274</v>
      </c>
      <c r="C9" s="2" t="s">
        <v>1282</v>
      </c>
      <c r="D9" s="2">
        <v>68490</v>
      </c>
      <c r="E9" s="2">
        <v>70024</v>
      </c>
    </row>
    <row r="10" spans="1:5" x14ac:dyDescent="0.35">
      <c r="A10" s="2">
        <v>9</v>
      </c>
      <c r="B10" s="2" t="s">
        <v>1274</v>
      </c>
      <c r="C10" s="2" t="s">
        <v>1283</v>
      </c>
      <c r="D10" s="2">
        <v>33808</v>
      </c>
      <c r="E10" s="2">
        <v>40559</v>
      </c>
    </row>
    <row r="11" spans="1:5" x14ac:dyDescent="0.35">
      <c r="A11" s="2">
        <v>10</v>
      </c>
      <c r="B11" s="2" t="s">
        <v>1274</v>
      </c>
      <c r="C11" s="2" t="s">
        <v>1284</v>
      </c>
      <c r="D11" s="2">
        <v>9964</v>
      </c>
      <c r="E11" s="2">
        <v>24915</v>
      </c>
    </row>
    <row r="12" spans="1:5" x14ac:dyDescent="0.35">
      <c r="A12" s="2">
        <v>11</v>
      </c>
      <c r="B12" s="2" t="s">
        <v>1285</v>
      </c>
      <c r="C12" s="2" t="s">
        <v>1286</v>
      </c>
      <c r="D12" s="2">
        <v>87232</v>
      </c>
      <c r="E12" s="2">
        <v>101454</v>
      </c>
    </row>
    <row r="13" spans="1:5" x14ac:dyDescent="0.35">
      <c r="A13" s="2">
        <v>12</v>
      </c>
      <c r="B13" s="2" t="s">
        <v>1285</v>
      </c>
      <c r="C13" s="2" t="s">
        <v>1287</v>
      </c>
      <c r="D13" s="2">
        <v>44696</v>
      </c>
      <c r="E13" s="2">
        <v>58727</v>
      </c>
    </row>
    <row r="14" spans="1:5" x14ac:dyDescent="0.35">
      <c r="A14" s="2">
        <v>13</v>
      </c>
      <c r="B14" s="2" t="s">
        <v>1285</v>
      </c>
      <c r="C14" s="2" t="s">
        <v>1288</v>
      </c>
      <c r="D14" s="2">
        <v>58448</v>
      </c>
      <c r="E14" s="2">
        <v>72395</v>
      </c>
    </row>
    <row r="15" spans="1:5" x14ac:dyDescent="0.35">
      <c r="A15" s="2">
        <v>14</v>
      </c>
      <c r="B15" s="2" t="s">
        <v>1285</v>
      </c>
      <c r="C15" s="2" t="s">
        <v>1289</v>
      </c>
      <c r="D15" s="2">
        <v>136548</v>
      </c>
      <c r="E15" s="2">
        <v>162442</v>
      </c>
    </row>
    <row r="16" spans="1:5" x14ac:dyDescent="0.35">
      <c r="A16" s="2">
        <v>15</v>
      </c>
      <c r="B16" s="2" t="s">
        <v>1285</v>
      </c>
      <c r="C16" s="2" t="s">
        <v>1290</v>
      </c>
      <c r="D16" s="2">
        <v>128628</v>
      </c>
      <c r="E16" s="2">
        <v>157728</v>
      </c>
    </row>
    <row r="17" spans="1:5" x14ac:dyDescent="0.35">
      <c r="A17" s="2">
        <v>16</v>
      </c>
      <c r="B17" s="2" t="s">
        <v>1285</v>
      </c>
      <c r="C17" s="2" t="s">
        <v>1291</v>
      </c>
      <c r="D17" s="2">
        <v>21326</v>
      </c>
      <c r="E17" s="2">
        <v>44952</v>
      </c>
    </row>
    <row r="18" spans="1:5" x14ac:dyDescent="0.35">
      <c r="A18" s="2">
        <v>17</v>
      </c>
      <c r="B18" s="2" t="s">
        <v>1285</v>
      </c>
      <c r="C18" s="2" t="s">
        <v>1292</v>
      </c>
      <c r="D18" s="2">
        <v>41197</v>
      </c>
      <c r="E18" s="2">
        <v>58693</v>
      </c>
    </row>
    <row r="19" spans="1:5" x14ac:dyDescent="0.35">
      <c r="A19" s="2">
        <v>18</v>
      </c>
      <c r="B19" s="2" t="s">
        <v>1285</v>
      </c>
      <c r="C19" s="2" t="s">
        <v>1293</v>
      </c>
      <c r="D19" s="2">
        <v>59353</v>
      </c>
      <c r="E19" s="2">
        <v>78232</v>
      </c>
    </row>
    <row r="20" spans="1:5" x14ac:dyDescent="0.35">
      <c r="A20" s="2">
        <v>19</v>
      </c>
      <c r="B20" s="2" t="s">
        <v>1294</v>
      </c>
      <c r="C20" s="2" t="s">
        <v>1295</v>
      </c>
      <c r="D20" s="2">
        <v>90209</v>
      </c>
      <c r="E20" s="2">
        <v>112408</v>
      </c>
    </row>
    <row r="21" spans="1:5" x14ac:dyDescent="0.35">
      <c r="A21" s="2">
        <v>20</v>
      </c>
      <c r="B21" s="2" t="s">
        <v>1294</v>
      </c>
      <c r="C21" s="2" t="s">
        <v>1296</v>
      </c>
      <c r="D21" s="2">
        <v>130402</v>
      </c>
      <c r="E21" s="2">
        <v>148120</v>
      </c>
    </row>
    <row r="22" spans="1:5" x14ac:dyDescent="0.35">
      <c r="A22" s="2">
        <v>21</v>
      </c>
      <c r="B22" s="2" t="s">
        <v>1294</v>
      </c>
      <c r="C22" s="2" t="s">
        <v>1297</v>
      </c>
      <c r="D22" s="2">
        <v>103782</v>
      </c>
      <c r="E22" s="2">
        <v>114563</v>
      </c>
    </row>
    <row r="23" spans="1:5" x14ac:dyDescent="0.35">
      <c r="A23" s="2">
        <v>22</v>
      </c>
      <c r="B23" s="2" t="s">
        <v>1294</v>
      </c>
      <c r="C23" s="2" t="s">
        <v>1298</v>
      </c>
      <c r="D23" s="2">
        <v>50398</v>
      </c>
      <c r="E23" s="2">
        <v>65960</v>
      </c>
    </row>
    <row r="24" spans="1:5" x14ac:dyDescent="0.35">
      <c r="A24" s="2">
        <v>23</v>
      </c>
      <c r="B24" s="2" t="s">
        <v>1294</v>
      </c>
      <c r="C24" s="2" t="s">
        <v>1299</v>
      </c>
      <c r="D24" s="2">
        <v>144756</v>
      </c>
      <c r="E24" s="2">
        <v>156473</v>
      </c>
    </row>
    <row r="25" spans="1:5" x14ac:dyDescent="0.35">
      <c r="A25" s="2">
        <v>24</v>
      </c>
      <c r="B25" s="2" t="s">
        <v>1300</v>
      </c>
      <c r="C25" s="2" t="s">
        <v>1301</v>
      </c>
      <c r="D25" s="2">
        <v>148202</v>
      </c>
      <c r="E25" s="2">
        <v>160311</v>
      </c>
    </row>
    <row r="26" spans="1:5" x14ac:dyDescent="0.35">
      <c r="A26" s="2">
        <v>25</v>
      </c>
      <c r="B26" s="2" t="s">
        <v>1300</v>
      </c>
      <c r="C26" s="2" t="s">
        <v>1302</v>
      </c>
      <c r="D26" s="2">
        <v>74300</v>
      </c>
      <c r="E26" s="2">
        <v>94790</v>
      </c>
    </row>
    <row r="27" spans="1:5" x14ac:dyDescent="0.35">
      <c r="A27" s="2">
        <v>26</v>
      </c>
      <c r="B27" s="2" t="s">
        <v>1300</v>
      </c>
      <c r="C27" s="2" t="s">
        <v>1303</v>
      </c>
      <c r="D27" s="2">
        <v>131924</v>
      </c>
      <c r="E27" s="2">
        <v>138724</v>
      </c>
    </row>
    <row r="28" spans="1:5" x14ac:dyDescent="0.35">
      <c r="A28" s="2">
        <v>27</v>
      </c>
      <c r="B28" s="2" t="s">
        <v>1300</v>
      </c>
      <c r="C28" s="2" t="s">
        <v>1304</v>
      </c>
      <c r="D28" s="2">
        <v>69623</v>
      </c>
      <c r="E28" s="2">
        <v>79265</v>
      </c>
    </row>
    <row r="29" spans="1:5" x14ac:dyDescent="0.35">
      <c r="A29" s="2">
        <v>28</v>
      </c>
      <c r="B29" s="2" t="s">
        <v>1300</v>
      </c>
      <c r="C29" s="2" t="s">
        <v>1305</v>
      </c>
      <c r="D29" s="2">
        <v>83249</v>
      </c>
      <c r="E29" s="2">
        <v>91117</v>
      </c>
    </row>
    <row r="30" spans="1:5" x14ac:dyDescent="0.35">
      <c r="A30" s="2">
        <v>29</v>
      </c>
      <c r="B30" s="2" t="s">
        <v>1306</v>
      </c>
      <c r="C30" s="2" t="s">
        <v>1307</v>
      </c>
      <c r="D30" s="2">
        <v>83017</v>
      </c>
      <c r="E30" s="2">
        <v>108786</v>
      </c>
    </row>
    <row r="31" spans="1:5" x14ac:dyDescent="0.35">
      <c r="A31" s="2">
        <v>30</v>
      </c>
      <c r="B31" s="2" t="s">
        <v>1306</v>
      </c>
      <c r="C31" s="2" t="s">
        <v>1308</v>
      </c>
      <c r="D31" s="2">
        <v>80760</v>
      </c>
      <c r="E31" s="2">
        <v>104358</v>
      </c>
    </row>
    <row r="32" spans="1:5" x14ac:dyDescent="0.35">
      <c r="A32" s="2">
        <v>31</v>
      </c>
      <c r="B32" s="2" t="s">
        <v>1306</v>
      </c>
      <c r="C32" s="2" t="s">
        <v>1309</v>
      </c>
      <c r="D32" s="2">
        <v>59336</v>
      </c>
      <c r="E32" s="2">
        <v>82453</v>
      </c>
    </row>
    <row r="33" spans="1:5" x14ac:dyDescent="0.35">
      <c r="A33" s="2">
        <v>32</v>
      </c>
      <c r="B33" s="2" t="s">
        <v>1306</v>
      </c>
      <c r="C33" s="2" t="s">
        <v>1310</v>
      </c>
      <c r="D33" s="2">
        <v>133189</v>
      </c>
      <c r="E33" s="2">
        <v>144077</v>
      </c>
    </row>
    <row r="34" spans="1:5" x14ac:dyDescent="0.35">
      <c r="A34" s="2">
        <v>33</v>
      </c>
      <c r="B34" s="2" t="s">
        <v>1306</v>
      </c>
      <c r="C34" s="2" t="s">
        <v>1311</v>
      </c>
      <c r="D34" s="2">
        <v>130777</v>
      </c>
      <c r="E34" s="2">
        <v>142706</v>
      </c>
    </row>
    <row r="35" spans="1:5" x14ac:dyDescent="0.35">
      <c r="A35" s="2">
        <v>34</v>
      </c>
      <c r="B35" s="2" t="s">
        <v>1312</v>
      </c>
      <c r="C35" s="2" t="s">
        <v>1313</v>
      </c>
      <c r="D35" s="2">
        <v>76685</v>
      </c>
      <c r="E35" s="2">
        <v>86615</v>
      </c>
    </row>
    <row r="36" spans="1:5" x14ac:dyDescent="0.35">
      <c r="A36" s="2">
        <v>35</v>
      </c>
      <c r="B36" s="2" t="s">
        <v>1312</v>
      </c>
      <c r="C36" s="2" t="s">
        <v>1314</v>
      </c>
      <c r="D36" s="2">
        <v>36948</v>
      </c>
      <c r="E36" s="2">
        <v>56239</v>
      </c>
    </row>
    <row r="37" spans="1:5" x14ac:dyDescent="0.35">
      <c r="A37" s="2">
        <v>36</v>
      </c>
      <c r="B37" s="2" t="s">
        <v>1312</v>
      </c>
      <c r="C37" s="2" t="s">
        <v>1315</v>
      </c>
      <c r="D37" s="2">
        <v>147394</v>
      </c>
      <c r="E37" s="2">
        <v>160335</v>
      </c>
    </row>
    <row r="38" spans="1:5" x14ac:dyDescent="0.35">
      <c r="A38" s="2">
        <v>37</v>
      </c>
      <c r="B38" s="2" t="s">
        <v>1312</v>
      </c>
      <c r="C38" s="2" t="s">
        <v>1316</v>
      </c>
      <c r="D38" s="2">
        <v>108424</v>
      </c>
      <c r="E38" s="2">
        <v>135740</v>
      </c>
    </row>
    <row r="39" spans="1:5" x14ac:dyDescent="0.35">
      <c r="A39" s="2">
        <v>38</v>
      </c>
      <c r="B39" s="2" t="s">
        <v>1312</v>
      </c>
      <c r="C39" s="2" t="s">
        <v>1317</v>
      </c>
      <c r="D39" s="2">
        <v>95474</v>
      </c>
      <c r="E39" s="2">
        <v>121305</v>
      </c>
    </row>
    <row r="40" spans="1:5" x14ac:dyDescent="0.35">
      <c r="A40" s="2">
        <v>39</v>
      </c>
      <c r="B40" s="2" t="s">
        <v>1318</v>
      </c>
      <c r="C40" s="2" t="s">
        <v>1319</v>
      </c>
      <c r="D40" s="2">
        <v>43397</v>
      </c>
      <c r="E40" s="2">
        <v>53414</v>
      </c>
    </row>
    <row r="41" spans="1:5" x14ac:dyDescent="0.35">
      <c r="A41" s="2">
        <v>40</v>
      </c>
      <c r="B41" s="2" t="s">
        <v>1318</v>
      </c>
      <c r="C41" s="2" t="s">
        <v>1320</v>
      </c>
      <c r="D41" s="2">
        <v>16027</v>
      </c>
      <c r="E41" s="2">
        <v>25952</v>
      </c>
    </row>
    <row r="42" spans="1:5" x14ac:dyDescent="0.35">
      <c r="A42" s="2">
        <v>41</v>
      </c>
      <c r="B42" s="2" t="s">
        <v>1318</v>
      </c>
      <c r="C42" s="2" t="s">
        <v>1321</v>
      </c>
      <c r="D42" s="2">
        <v>25717</v>
      </c>
      <c r="E42" s="2">
        <v>37566</v>
      </c>
    </row>
    <row r="43" spans="1:5" x14ac:dyDescent="0.35">
      <c r="A43" s="2">
        <v>42</v>
      </c>
      <c r="B43" s="2" t="s">
        <v>1318</v>
      </c>
      <c r="C43" s="2" t="s">
        <v>1322</v>
      </c>
      <c r="D43" s="2">
        <v>120966</v>
      </c>
      <c r="E43" s="2">
        <v>142960</v>
      </c>
    </row>
    <row r="44" spans="1:5" x14ac:dyDescent="0.35">
      <c r="A44" s="2">
        <v>43</v>
      </c>
      <c r="B44" s="2" t="s">
        <v>1318</v>
      </c>
      <c r="C44" s="2" t="s">
        <v>1323</v>
      </c>
      <c r="D44" s="2">
        <v>72225</v>
      </c>
      <c r="E44" s="2">
        <v>97213</v>
      </c>
    </row>
    <row r="45" spans="1:5" x14ac:dyDescent="0.35">
      <c r="A45" s="2">
        <v>44</v>
      </c>
      <c r="B45" s="2" t="s">
        <v>1324</v>
      </c>
      <c r="C45" s="2" t="s">
        <v>1325</v>
      </c>
      <c r="D45" s="2">
        <v>130587</v>
      </c>
      <c r="E45" s="2">
        <v>138098</v>
      </c>
    </row>
    <row r="46" spans="1:5" x14ac:dyDescent="0.35">
      <c r="A46" s="2">
        <v>45</v>
      </c>
      <c r="B46" s="2" t="s">
        <v>1324</v>
      </c>
      <c r="C46" s="2" t="s">
        <v>1326</v>
      </c>
      <c r="D46" s="2">
        <v>57970</v>
      </c>
      <c r="E46" s="2">
        <v>85600</v>
      </c>
    </row>
    <row r="47" spans="1:5" x14ac:dyDescent="0.35">
      <c r="A47" s="2">
        <v>46</v>
      </c>
      <c r="B47" s="2" t="s">
        <v>1324</v>
      </c>
      <c r="C47" s="2" t="s">
        <v>1327</v>
      </c>
      <c r="D47" s="2">
        <v>146184</v>
      </c>
      <c r="E47" s="2">
        <v>155568</v>
      </c>
    </row>
    <row r="48" spans="1:5" x14ac:dyDescent="0.35">
      <c r="A48" s="2">
        <v>47</v>
      </c>
      <c r="B48" s="2" t="s">
        <v>1324</v>
      </c>
      <c r="C48" s="2" t="s">
        <v>1328</v>
      </c>
      <c r="D48" s="2">
        <v>76203</v>
      </c>
      <c r="E48" s="2">
        <v>81201</v>
      </c>
    </row>
    <row r="49" spans="1:5" x14ac:dyDescent="0.35">
      <c r="A49" s="2">
        <v>48</v>
      </c>
      <c r="B49" s="2" t="s">
        <v>1324</v>
      </c>
      <c r="C49" s="2" t="s">
        <v>1329</v>
      </c>
      <c r="D49" s="2">
        <v>33633</v>
      </c>
      <c r="E49" s="2">
        <v>54307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6"/>
  <sheetViews>
    <sheetView topLeftCell="A118" workbookViewId="0">
      <selection sqref="A1:I146"/>
    </sheetView>
  </sheetViews>
  <sheetFormatPr defaultRowHeight="14.5" x14ac:dyDescent="0.35"/>
  <cols>
    <col min="1" max="1" width="14.90625" customWidth="1"/>
    <col min="2" max="2" width="13.26953125" customWidth="1"/>
    <col min="3" max="3" width="12" customWidth="1"/>
    <col min="4" max="4" width="9.90625" customWidth="1"/>
    <col min="7" max="7" width="10" customWidth="1"/>
    <col min="9" max="9" width="18.08984375" customWidth="1"/>
  </cols>
  <sheetData>
    <row r="1" spans="1:9" x14ac:dyDescent="0.35">
      <c r="A1" t="s">
        <v>1330</v>
      </c>
      <c r="B1" t="s">
        <v>0</v>
      </c>
      <c r="C1" t="s">
        <v>1270</v>
      </c>
      <c r="D1" t="s">
        <v>1331</v>
      </c>
      <c r="E1" t="s">
        <v>1332</v>
      </c>
      <c r="F1" t="s">
        <v>1333</v>
      </c>
      <c r="G1" t="s">
        <v>1271</v>
      </c>
      <c r="H1" t="s">
        <v>1</v>
      </c>
      <c r="I1" t="s">
        <v>1921</v>
      </c>
    </row>
    <row r="2" spans="1:9" x14ac:dyDescent="0.35">
      <c r="A2">
        <v>1189</v>
      </c>
      <c r="B2">
        <v>203</v>
      </c>
      <c r="C2">
        <v>47</v>
      </c>
      <c r="D2">
        <v>5</v>
      </c>
      <c r="E2">
        <v>406005</v>
      </c>
      <c r="F2" s="3">
        <v>45458</v>
      </c>
      <c r="G2" t="s">
        <v>1324</v>
      </c>
      <c r="H2" t="s">
        <v>1328</v>
      </c>
      <c r="I2">
        <v>0.11174160796868804</v>
      </c>
    </row>
    <row r="3" spans="1:9" x14ac:dyDescent="0.35">
      <c r="A3">
        <v>1188</v>
      </c>
      <c r="B3">
        <v>59</v>
      </c>
      <c r="C3">
        <v>44</v>
      </c>
      <c r="D3">
        <v>3</v>
      </c>
      <c r="E3">
        <v>414294</v>
      </c>
      <c r="F3" s="3">
        <v>44896</v>
      </c>
      <c r="G3" t="s">
        <v>1324</v>
      </c>
      <c r="H3" t="s">
        <v>1325</v>
      </c>
      <c r="I3">
        <v>0.11402292516540348</v>
      </c>
    </row>
    <row r="4" spans="1:9" x14ac:dyDescent="0.35">
      <c r="A4">
        <v>1174</v>
      </c>
      <c r="B4">
        <v>479</v>
      </c>
      <c r="C4">
        <v>46</v>
      </c>
      <c r="D4">
        <v>3</v>
      </c>
      <c r="E4">
        <v>466704</v>
      </c>
      <c r="F4" s="3">
        <v>45071</v>
      </c>
      <c r="G4" t="s">
        <v>1324</v>
      </c>
      <c r="H4" t="s">
        <v>1327</v>
      </c>
      <c r="I4">
        <v>0.12844732307586995</v>
      </c>
    </row>
    <row r="5" spans="1:9" x14ac:dyDescent="0.35">
      <c r="A5">
        <v>1171</v>
      </c>
      <c r="B5">
        <v>108</v>
      </c>
      <c r="C5">
        <v>45</v>
      </c>
      <c r="D5">
        <v>2</v>
      </c>
      <c r="E5">
        <v>171200</v>
      </c>
      <c r="F5" s="3">
        <v>45450</v>
      </c>
      <c r="G5" t="s">
        <v>1324</v>
      </c>
      <c r="H5" t="s">
        <v>1326</v>
      </c>
      <c r="I5">
        <v>4.7118048507381417E-2</v>
      </c>
    </row>
    <row r="6" spans="1:9" x14ac:dyDescent="0.35">
      <c r="A6">
        <v>1163</v>
      </c>
      <c r="B6">
        <v>355</v>
      </c>
      <c r="C6">
        <v>45</v>
      </c>
      <c r="D6">
        <v>5</v>
      </c>
      <c r="E6">
        <v>428000</v>
      </c>
      <c r="F6" s="3">
        <v>45369</v>
      </c>
      <c r="G6" t="s">
        <v>1324</v>
      </c>
      <c r="H6" t="s">
        <v>1326</v>
      </c>
      <c r="I6">
        <v>0.11779512126845354</v>
      </c>
    </row>
    <row r="7" spans="1:9" x14ac:dyDescent="0.35">
      <c r="A7">
        <v>1139</v>
      </c>
      <c r="B7">
        <v>465</v>
      </c>
      <c r="C7">
        <v>46</v>
      </c>
      <c r="D7">
        <v>2</v>
      </c>
      <c r="E7">
        <v>311136</v>
      </c>
      <c r="F7" s="3">
        <v>44450</v>
      </c>
      <c r="G7" t="s">
        <v>1324</v>
      </c>
      <c r="H7" t="s">
        <v>1327</v>
      </c>
      <c r="I7">
        <v>8.5631548717246625E-2</v>
      </c>
    </row>
    <row r="8" spans="1:9" x14ac:dyDescent="0.35">
      <c r="A8">
        <v>1137</v>
      </c>
      <c r="B8">
        <v>460</v>
      </c>
      <c r="C8">
        <v>46</v>
      </c>
      <c r="D8">
        <v>2</v>
      </c>
      <c r="E8">
        <v>311136</v>
      </c>
      <c r="F8" s="3">
        <v>45128</v>
      </c>
      <c r="G8" t="s">
        <v>1324</v>
      </c>
      <c r="H8" t="s">
        <v>1327</v>
      </c>
      <c r="I8">
        <v>8.5631548717246625E-2</v>
      </c>
    </row>
    <row r="9" spans="1:9" x14ac:dyDescent="0.35">
      <c r="A9">
        <v>4</v>
      </c>
      <c r="B9">
        <v>170</v>
      </c>
      <c r="C9">
        <v>46</v>
      </c>
      <c r="D9">
        <v>4</v>
      </c>
      <c r="E9">
        <v>622272</v>
      </c>
      <c r="F9" s="3">
        <v>44402</v>
      </c>
      <c r="G9" t="s">
        <v>1324</v>
      </c>
      <c r="H9" t="s">
        <v>1327</v>
      </c>
      <c r="I9">
        <v>0.17126309743449325</v>
      </c>
    </row>
    <row r="10" spans="1:9" x14ac:dyDescent="0.35">
      <c r="A10">
        <v>20</v>
      </c>
      <c r="B10">
        <v>132</v>
      </c>
      <c r="C10">
        <v>46</v>
      </c>
      <c r="D10">
        <v>2</v>
      </c>
      <c r="E10">
        <v>311136</v>
      </c>
      <c r="F10" s="3">
        <v>44225</v>
      </c>
      <c r="G10" t="s">
        <v>1324</v>
      </c>
      <c r="H10" t="s">
        <v>1327</v>
      </c>
      <c r="I10">
        <v>8.5631548717246625E-2</v>
      </c>
    </row>
    <row r="11" spans="1:9" x14ac:dyDescent="0.35">
      <c r="A11">
        <v>33</v>
      </c>
      <c r="B11">
        <v>473</v>
      </c>
      <c r="C11">
        <v>46</v>
      </c>
      <c r="D11">
        <v>3</v>
      </c>
      <c r="E11">
        <v>466704</v>
      </c>
      <c r="F11" s="3">
        <v>44437</v>
      </c>
      <c r="G11" t="s">
        <v>1324</v>
      </c>
      <c r="H11" t="s">
        <v>1327</v>
      </c>
      <c r="I11">
        <v>0.12844732307586995</v>
      </c>
    </row>
    <row r="12" spans="1:9" x14ac:dyDescent="0.35">
      <c r="A12">
        <v>1126</v>
      </c>
      <c r="B12">
        <v>203</v>
      </c>
      <c r="C12">
        <v>48</v>
      </c>
      <c r="D12">
        <v>1</v>
      </c>
      <c r="E12">
        <v>54307</v>
      </c>
      <c r="F12" s="3">
        <v>45339</v>
      </c>
      <c r="G12" t="s">
        <v>1324</v>
      </c>
      <c r="H12" t="s">
        <v>1329</v>
      </c>
      <c r="I12">
        <v>1.4946494511041837E-2</v>
      </c>
    </row>
    <row r="13" spans="1:9" x14ac:dyDescent="0.35">
      <c r="A13">
        <v>1118</v>
      </c>
      <c r="B13">
        <v>251</v>
      </c>
      <c r="C13">
        <v>45</v>
      </c>
      <c r="D13">
        <v>3</v>
      </c>
      <c r="E13">
        <v>256800</v>
      </c>
      <c r="F13" s="3">
        <v>45134</v>
      </c>
      <c r="G13" t="s">
        <v>1324</v>
      </c>
      <c r="H13" t="s">
        <v>1326</v>
      </c>
      <c r="I13">
        <v>7.0677072761072129E-2</v>
      </c>
    </row>
    <row r="14" spans="1:9" x14ac:dyDescent="0.35">
      <c r="A14">
        <v>1092</v>
      </c>
      <c r="B14">
        <v>267</v>
      </c>
      <c r="C14">
        <v>44</v>
      </c>
      <c r="D14">
        <v>5</v>
      </c>
      <c r="E14">
        <v>690490</v>
      </c>
      <c r="F14" s="3">
        <v>45478</v>
      </c>
      <c r="G14" t="s">
        <v>1324</v>
      </c>
      <c r="H14" t="s">
        <v>1325</v>
      </c>
      <c r="I14">
        <v>0.1900382086090058</v>
      </c>
    </row>
    <row r="15" spans="1:9" x14ac:dyDescent="0.35">
      <c r="A15">
        <v>1086</v>
      </c>
      <c r="B15">
        <v>178</v>
      </c>
      <c r="C15">
        <v>44</v>
      </c>
      <c r="D15">
        <v>3</v>
      </c>
      <c r="E15">
        <v>414294</v>
      </c>
      <c r="F15" s="3">
        <v>44924</v>
      </c>
      <c r="G15" t="s">
        <v>1324</v>
      </c>
      <c r="H15" t="s">
        <v>1325</v>
      </c>
      <c r="I15">
        <v>0.11402292516540348</v>
      </c>
    </row>
    <row r="16" spans="1:9" x14ac:dyDescent="0.35">
      <c r="A16">
        <v>1083</v>
      </c>
      <c r="B16">
        <v>288</v>
      </c>
      <c r="C16">
        <v>46</v>
      </c>
      <c r="D16">
        <v>1</v>
      </c>
      <c r="E16">
        <v>155568</v>
      </c>
      <c r="F16" s="3">
        <v>44278</v>
      </c>
      <c r="G16" t="s">
        <v>1324</v>
      </c>
      <c r="H16" t="s">
        <v>1327</v>
      </c>
      <c r="I16">
        <v>4.2815774358623312E-2</v>
      </c>
    </row>
    <row r="17" spans="1:9" x14ac:dyDescent="0.35">
      <c r="A17">
        <v>1075</v>
      </c>
      <c r="B17">
        <v>103</v>
      </c>
      <c r="C17">
        <v>45</v>
      </c>
      <c r="D17">
        <v>5</v>
      </c>
      <c r="E17">
        <v>428000</v>
      </c>
      <c r="F17" s="3">
        <v>44752</v>
      </c>
      <c r="G17" t="s">
        <v>1324</v>
      </c>
      <c r="H17" t="s">
        <v>1326</v>
      </c>
      <c r="I17">
        <v>0.11779512126845354</v>
      </c>
    </row>
    <row r="18" spans="1:9" x14ac:dyDescent="0.35">
      <c r="A18">
        <v>1072</v>
      </c>
      <c r="B18">
        <v>356</v>
      </c>
      <c r="C18">
        <v>45</v>
      </c>
      <c r="D18">
        <v>1</v>
      </c>
      <c r="E18">
        <v>85600</v>
      </c>
      <c r="F18" s="3">
        <v>44968</v>
      </c>
      <c r="G18" t="s">
        <v>1324</v>
      </c>
      <c r="H18" t="s">
        <v>1326</v>
      </c>
      <c r="I18">
        <v>2.3559024253690709E-2</v>
      </c>
    </row>
    <row r="19" spans="1:9" x14ac:dyDescent="0.35">
      <c r="A19">
        <v>1069</v>
      </c>
      <c r="B19">
        <v>108</v>
      </c>
      <c r="C19">
        <v>48</v>
      </c>
      <c r="D19">
        <v>5</v>
      </c>
      <c r="E19">
        <v>271535</v>
      </c>
      <c r="F19" s="3">
        <v>44630</v>
      </c>
      <c r="G19" t="s">
        <v>1324</v>
      </c>
      <c r="H19" t="s">
        <v>1329</v>
      </c>
      <c r="I19">
        <v>7.4732472555209192E-2</v>
      </c>
    </row>
    <row r="20" spans="1:9" x14ac:dyDescent="0.35">
      <c r="A20">
        <v>1067</v>
      </c>
      <c r="B20">
        <v>176</v>
      </c>
      <c r="C20">
        <v>45</v>
      </c>
      <c r="D20">
        <v>1</v>
      </c>
      <c r="E20">
        <v>85600</v>
      </c>
      <c r="F20" s="3">
        <v>44821</v>
      </c>
      <c r="G20" t="s">
        <v>1324</v>
      </c>
      <c r="H20" t="s">
        <v>1326</v>
      </c>
      <c r="I20">
        <v>2.3559024253690709E-2</v>
      </c>
    </row>
    <row r="21" spans="1:9" x14ac:dyDescent="0.35">
      <c r="A21">
        <v>1064</v>
      </c>
      <c r="B21">
        <v>80</v>
      </c>
      <c r="C21">
        <v>47</v>
      </c>
      <c r="D21">
        <v>1</v>
      </c>
      <c r="E21">
        <v>81201</v>
      </c>
      <c r="F21" s="3">
        <v>44427</v>
      </c>
      <c r="G21" t="s">
        <v>1324</v>
      </c>
      <c r="H21" t="s">
        <v>1328</v>
      </c>
      <c r="I21">
        <v>2.2348321593737605E-2</v>
      </c>
    </row>
    <row r="22" spans="1:9" x14ac:dyDescent="0.35">
      <c r="A22">
        <v>1057</v>
      </c>
      <c r="B22">
        <v>166</v>
      </c>
      <c r="C22">
        <v>44</v>
      </c>
      <c r="D22">
        <v>5</v>
      </c>
      <c r="E22">
        <v>690490</v>
      </c>
      <c r="F22" s="3">
        <v>44380</v>
      </c>
      <c r="G22" t="s">
        <v>1324</v>
      </c>
      <c r="H22" t="s">
        <v>1325</v>
      </c>
      <c r="I22">
        <v>0.1900382086090058</v>
      </c>
    </row>
    <row r="23" spans="1:9" x14ac:dyDescent="0.35">
      <c r="A23">
        <v>1052</v>
      </c>
      <c r="B23">
        <v>223</v>
      </c>
      <c r="C23">
        <v>45</v>
      </c>
      <c r="D23">
        <v>2</v>
      </c>
      <c r="E23">
        <v>171200</v>
      </c>
      <c r="F23" s="3">
        <v>44473</v>
      </c>
      <c r="G23" t="s">
        <v>1324</v>
      </c>
      <c r="H23" t="s">
        <v>1326</v>
      </c>
      <c r="I23">
        <v>4.7118048507381417E-2</v>
      </c>
    </row>
    <row r="24" spans="1:9" x14ac:dyDescent="0.35">
      <c r="A24">
        <v>13</v>
      </c>
      <c r="B24">
        <v>96</v>
      </c>
      <c r="C24">
        <v>48</v>
      </c>
      <c r="D24">
        <v>3</v>
      </c>
      <c r="E24">
        <v>162921</v>
      </c>
      <c r="F24" s="3">
        <v>44273</v>
      </c>
      <c r="G24" t="s">
        <v>1324</v>
      </c>
      <c r="H24" t="s">
        <v>1329</v>
      </c>
      <c r="I24">
        <v>4.4839483533125508E-2</v>
      </c>
    </row>
    <row r="25" spans="1:9" x14ac:dyDescent="0.35">
      <c r="A25">
        <v>1045</v>
      </c>
      <c r="B25">
        <v>26</v>
      </c>
      <c r="C25">
        <v>44</v>
      </c>
      <c r="D25">
        <v>4</v>
      </c>
      <c r="E25">
        <v>552392</v>
      </c>
      <c r="F25" s="3">
        <v>45109</v>
      </c>
      <c r="G25" t="s">
        <v>1324</v>
      </c>
      <c r="H25" t="s">
        <v>1325</v>
      </c>
      <c r="I25">
        <v>0.15203056688720462</v>
      </c>
    </row>
    <row r="26" spans="1:9" x14ac:dyDescent="0.35">
      <c r="A26">
        <v>1044</v>
      </c>
      <c r="B26">
        <v>258</v>
      </c>
      <c r="C26">
        <v>45</v>
      </c>
      <c r="D26">
        <v>2</v>
      </c>
      <c r="E26">
        <v>171200</v>
      </c>
      <c r="F26" s="3">
        <v>44510</v>
      </c>
      <c r="G26" t="s">
        <v>1324</v>
      </c>
      <c r="H26" t="s">
        <v>1326</v>
      </c>
      <c r="I26">
        <v>4.7118048507381417E-2</v>
      </c>
    </row>
    <row r="27" spans="1:9" x14ac:dyDescent="0.35">
      <c r="A27">
        <v>1035</v>
      </c>
      <c r="B27">
        <v>423</v>
      </c>
      <c r="C27">
        <v>45</v>
      </c>
      <c r="D27">
        <v>5</v>
      </c>
      <c r="E27">
        <v>428000</v>
      </c>
      <c r="F27" s="3">
        <v>44392</v>
      </c>
      <c r="G27" t="s">
        <v>1324</v>
      </c>
      <c r="H27" t="s">
        <v>1326</v>
      </c>
      <c r="I27">
        <v>0.11779512126845354</v>
      </c>
    </row>
    <row r="28" spans="1:9" x14ac:dyDescent="0.35">
      <c r="A28">
        <v>1019</v>
      </c>
      <c r="B28">
        <v>221</v>
      </c>
      <c r="C28">
        <v>47</v>
      </c>
      <c r="D28">
        <v>3</v>
      </c>
      <c r="E28">
        <v>243603</v>
      </c>
      <c r="F28" s="3">
        <v>45443</v>
      </c>
      <c r="G28" t="s">
        <v>1324</v>
      </c>
      <c r="H28" t="s">
        <v>1328</v>
      </c>
      <c r="I28">
        <v>6.7044964781212815E-2</v>
      </c>
    </row>
    <row r="29" spans="1:9" x14ac:dyDescent="0.35">
      <c r="A29">
        <v>1012</v>
      </c>
      <c r="B29">
        <v>213</v>
      </c>
      <c r="C29">
        <v>48</v>
      </c>
      <c r="D29">
        <v>1</v>
      </c>
      <c r="E29">
        <v>54307</v>
      </c>
      <c r="F29" s="3">
        <v>45504</v>
      </c>
      <c r="G29" t="s">
        <v>1324</v>
      </c>
      <c r="H29" t="s">
        <v>1329</v>
      </c>
      <c r="I29">
        <v>1.4946494511041837E-2</v>
      </c>
    </row>
    <row r="30" spans="1:9" x14ac:dyDescent="0.35">
      <c r="A30">
        <v>1005</v>
      </c>
      <c r="B30">
        <v>407</v>
      </c>
      <c r="C30">
        <v>46</v>
      </c>
      <c r="D30">
        <v>1</v>
      </c>
      <c r="E30">
        <v>155568</v>
      </c>
      <c r="F30" s="3">
        <v>45460</v>
      </c>
      <c r="G30" t="s">
        <v>1324</v>
      </c>
      <c r="H30" t="s">
        <v>1327</v>
      </c>
      <c r="I30">
        <v>4.2815774358623312E-2</v>
      </c>
    </row>
    <row r="31" spans="1:9" x14ac:dyDescent="0.35">
      <c r="A31">
        <v>1004</v>
      </c>
      <c r="B31">
        <v>286</v>
      </c>
      <c r="C31">
        <v>48</v>
      </c>
      <c r="D31">
        <v>4</v>
      </c>
      <c r="E31">
        <v>217228</v>
      </c>
      <c r="F31" s="3">
        <v>44952</v>
      </c>
      <c r="G31" t="s">
        <v>1324</v>
      </c>
      <c r="H31" t="s">
        <v>1329</v>
      </c>
      <c r="I31">
        <v>5.9785978044167347E-2</v>
      </c>
    </row>
    <row r="32" spans="1:9" x14ac:dyDescent="0.35">
      <c r="A32">
        <v>999</v>
      </c>
      <c r="B32">
        <v>320</v>
      </c>
      <c r="C32">
        <v>45</v>
      </c>
      <c r="D32">
        <v>5</v>
      </c>
      <c r="E32">
        <v>428000</v>
      </c>
      <c r="F32" s="3">
        <v>44721</v>
      </c>
      <c r="G32" t="s">
        <v>1324</v>
      </c>
      <c r="H32" t="s">
        <v>1326</v>
      </c>
      <c r="I32">
        <v>0.11779512126845354</v>
      </c>
    </row>
    <row r="33" spans="1:9" x14ac:dyDescent="0.35">
      <c r="A33">
        <v>989</v>
      </c>
      <c r="B33">
        <v>165</v>
      </c>
      <c r="C33">
        <v>47</v>
      </c>
      <c r="D33">
        <v>1</v>
      </c>
      <c r="E33">
        <v>81201</v>
      </c>
      <c r="F33" s="3">
        <v>45545</v>
      </c>
      <c r="G33" t="s">
        <v>1324</v>
      </c>
      <c r="H33" t="s">
        <v>1328</v>
      </c>
      <c r="I33">
        <v>2.2348321593737605E-2</v>
      </c>
    </row>
    <row r="34" spans="1:9" x14ac:dyDescent="0.35">
      <c r="A34">
        <v>982</v>
      </c>
      <c r="B34">
        <v>166</v>
      </c>
      <c r="C34">
        <v>47</v>
      </c>
      <c r="D34">
        <v>4</v>
      </c>
      <c r="E34">
        <v>324804</v>
      </c>
      <c r="F34" s="3">
        <v>44760</v>
      </c>
      <c r="G34" t="s">
        <v>1324</v>
      </c>
      <c r="H34" t="s">
        <v>1328</v>
      </c>
      <c r="I34">
        <v>8.939328637495042E-2</v>
      </c>
    </row>
    <row r="35" spans="1:9" x14ac:dyDescent="0.35">
      <c r="A35">
        <v>19</v>
      </c>
      <c r="B35">
        <v>84</v>
      </c>
      <c r="C35">
        <v>47</v>
      </c>
      <c r="D35">
        <v>4</v>
      </c>
      <c r="E35">
        <v>324804</v>
      </c>
      <c r="F35" s="3">
        <v>45524</v>
      </c>
      <c r="G35" t="s">
        <v>1324</v>
      </c>
      <c r="H35" t="s">
        <v>1328</v>
      </c>
      <c r="I35">
        <v>8.939328637495042E-2</v>
      </c>
    </row>
    <row r="36" spans="1:9" x14ac:dyDescent="0.35">
      <c r="A36">
        <v>29</v>
      </c>
      <c r="B36">
        <v>299</v>
      </c>
      <c r="C36">
        <v>47</v>
      </c>
      <c r="D36">
        <v>5</v>
      </c>
      <c r="E36">
        <v>406005</v>
      </c>
      <c r="F36" s="3">
        <v>44220</v>
      </c>
      <c r="G36" t="s">
        <v>1324</v>
      </c>
      <c r="H36" t="s">
        <v>1328</v>
      </c>
      <c r="I36">
        <v>0.11174160796868804</v>
      </c>
    </row>
    <row r="37" spans="1:9" x14ac:dyDescent="0.35">
      <c r="A37">
        <v>979</v>
      </c>
      <c r="B37">
        <v>249</v>
      </c>
      <c r="C37">
        <v>46</v>
      </c>
      <c r="D37">
        <v>4</v>
      </c>
      <c r="E37">
        <v>622272</v>
      </c>
      <c r="F37" s="3">
        <v>45341</v>
      </c>
      <c r="G37" t="s">
        <v>1324</v>
      </c>
      <c r="H37" t="s">
        <v>1327</v>
      </c>
      <c r="I37">
        <v>0.17126309743449325</v>
      </c>
    </row>
    <row r="38" spans="1:9" x14ac:dyDescent="0.35">
      <c r="A38">
        <v>977</v>
      </c>
      <c r="B38">
        <v>11</v>
      </c>
      <c r="C38">
        <v>45</v>
      </c>
      <c r="D38">
        <v>4</v>
      </c>
      <c r="E38">
        <v>342400</v>
      </c>
      <c r="F38" s="3">
        <v>44930</v>
      </c>
      <c r="G38" t="s">
        <v>1324</v>
      </c>
      <c r="H38" t="s">
        <v>1326</v>
      </c>
      <c r="I38">
        <v>9.4236097014762835E-2</v>
      </c>
    </row>
    <row r="39" spans="1:9" x14ac:dyDescent="0.35">
      <c r="A39">
        <v>962</v>
      </c>
      <c r="B39">
        <v>323</v>
      </c>
      <c r="C39">
        <v>47</v>
      </c>
      <c r="D39">
        <v>1</v>
      </c>
      <c r="E39">
        <v>81201</v>
      </c>
      <c r="F39" s="3">
        <v>45322</v>
      </c>
      <c r="G39" t="s">
        <v>1324</v>
      </c>
      <c r="H39" t="s">
        <v>1328</v>
      </c>
      <c r="I39">
        <v>2.2348321593737605E-2</v>
      </c>
    </row>
    <row r="40" spans="1:9" x14ac:dyDescent="0.35">
      <c r="A40">
        <v>957</v>
      </c>
      <c r="B40">
        <v>394</v>
      </c>
      <c r="C40">
        <v>46</v>
      </c>
      <c r="D40">
        <v>2</v>
      </c>
      <c r="E40">
        <v>311136</v>
      </c>
      <c r="F40" s="3">
        <v>44985</v>
      </c>
      <c r="G40" t="s">
        <v>1324</v>
      </c>
      <c r="H40" t="s">
        <v>1327</v>
      </c>
      <c r="I40">
        <v>8.5631548717246625E-2</v>
      </c>
    </row>
    <row r="41" spans="1:9" x14ac:dyDescent="0.35">
      <c r="A41">
        <v>941</v>
      </c>
      <c r="B41">
        <v>333</v>
      </c>
      <c r="C41">
        <v>48</v>
      </c>
      <c r="D41">
        <v>5</v>
      </c>
      <c r="E41">
        <v>271535</v>
      </c>
      <c r="F41" s="3">
        <v>44747</v>
      </c>
      <c r="G41" t="s">
        <v>1324</v>
      </c>
      <c r="H41" t="s">
        <v>1329</v>
      </c>
      <c r="I41">
        <v>7.4732472555209192E-2</v>
      </c>
    </row>
    <row r="42" spans="1:9" x14ac:dyDescent="0.35">
      <c r="A42">
        <v>901</v>
      </c>
      <c r="B42">
        <v>397</v>
      </c>
      <c r="C42">
        <v>48</v>
      </c>
      <c r="D42">
        <v>4</v>
      </c>
      <c r="E42">
        <v>217228</v>
      </c>
      <c r="F42" s="3">
        <v>44357</v>
      </c>
      <c r="G42" t="s">
        <v>1324</v>
      </c>
      <c r="H42" t="s">
        <v>1329</v>
      </c>
      <c r="I42">
        <v>5.9785978044167347E-2</v>
      </c>
    </row>
    <row r="43" spans="1:9" x14ac:dyDescent="0.35">
      <c r="A43">
        <v>887</v>
      </c>
      <c r="B43">
        <v>410</v>
      </c>
      <c r="C43">
        <v>48</v>
      </c>
      <c r="D43">
        <v>2</v>
      </c>
      <c r="E43">
        <v>108614</v>
      </c>
      <c r="F43" s="3">
        <v>45165</v>
      </c>
      <c r="G43" t="s">
        <v>1324</v>
      </c>
      <c r="H43" t="s">
        <v>1329</v>
      </c>
      <c r="I43">
        <v>2.9892989022083673E-2</v>
      </c>
    </row>
    <row r="44" spans="1:9" x14ac:dyDescent="0.35">
      <c r="A44">
        <v>875</v>
      </c>
      <c r="B44">
        <v>162</v>
      </c>
      <c r="C44">
        <v>45</v>
      </c>
      <c r="D44">
        <v>1</v>
      </c>
      <c r="E44">
        <v>85600</v>
      </c>
      <c r="F44" s="3">
        <v>44221</v>
      </c>
      <c r="G44" t="s">
        <v>1324</v>
      </c>
      <c r="H44" t="s">
        <v>1326</v>
      </c>
      <c r="I44">
        <v>2.3559024253690709E-2</v>
      </c>
    </row>
    <row r="45" spans="1:9" x14ac:dyDescent="0.35">
      <c r="A45">
        <v>874</v>
      </c>
      <c r="B45">
        <v>62</v>
      </c>
      <c r="C45">
        <v>45</v>
      </c>
      <c r="D45">
        <v>5</v>
      </c>
      <c r="E45">
        <v>428000</v>
      </c>
      <c r="F45" s="3">
        <v>45139</v>
      </c>
      <c r="G45" t="s">
        <v>1324</v>
      </c>
      <c r="H45" t="s">
        <v>1326</v>
      </c>
      <c r="I45">
        <v>0.11779512126845354</v>
      </c>
    </row>
    <row r="46" spans="1:9" x14ac:dyDescent="0.35">
      <c r="A46">
        <v>37</v>
      </c>
      <c r="B46">
        <v>213</v>
      </c>
      <c r="C46">
        <v>45</v>
      </c>
      <c r="D46">
        <v>5</v>
      </c>
      <c r="E46">
        <v>428000</v>
      </c>
      <c r="F46" s="3">
        <v>45161</v>
      </c>
      <c r="G46" t="s">
        <v>1324</v>
      </c>
      <c r="H46" t="s">
        <v>1326</v>
      </c>
      <c r="I46">
        <v>0.11779512126845354</v>
      </c>
    </row>
    <row r="47" spans="1:9" x14ac:dyDescent="0.35">
      <c r="A47">
        <v>873</v>
      </c>
      <c r="B47">
        <v>441</v>
      </c>
      <c r="C47">
        <v>44</v>
      </c>
      <c r="D47">
        <v>2</v>
      </c>
      <c r="E47">
        <v>276196</v>
      </c>
      <c r="F47" s="3">
        <v>45133</v>
      </c>
      <c r="G47" t="s">
        <v>1324</v>
      </c>
      <c r="H47" t="s">
        <v>1325</v>
      </c>
      <c r="I47">
        <v>7.6015283443602311E-2</v>
      </c>
    </row>
    <row r="48" spans="1:9" x14ac:dyDescent="0.35">
      <c r="A48">
        <v>856</v>
      </c>
      <c r="B48">
        <v>5</v>
      </c>
      <c r="C48">
        <v>45</v>
      </c>
      <c r="D48">
        <v>3</v>
      </c>
      <c r="E48">
        <v>256800</v>
      </c>
      <c r="F48" s="3">
        <v>44705</v>
      </c>
      <c r="G48" t="s">
        <v>1324</v>
      </c>
      <c r="H48" t="s">
        <v>1326</v>
      </c>
      <c r="I48">
        <v>7.0677072761072129E-2</v>
      </c>
    </row>
    <row r="49" spans="1:9" x14ac:dyDescent="0.35">
      <c r="A49">
        <v>836</v>
      </c>
      <c r="B49">
        <v>87</v>
      </c>
      <c r="C49">
        <v>44</v>
      </c>
      <c r="D49">
        <v>1</v>
      </c>
      <c r="E49">
        <v>138098</v>
      </c>
      <c r="F49" s="3">
        <v>44933</v>
      </c>
      <c r="G49" t="s">
        <v>1324</v>
      </c>
      <c r="H49" t="s">
        <v>1325</v>
      </c>
      <c r="I49">
        <v>3.8007641721801155E-2</v>
      </c>
    </row>
    <row r="50" spans="1:9" x14ac:dyDescent="0.35">
      <c r="A50">
        <v>49</v>
      </c>
      <c r="B50">
        <v>237</v>
      </c>
      <c r="C50">
        <v>44</v>
      </c>
      <c r="D50">
        <v>3</v>
      </c>
      <c r="E50">
        <v>414294</v>
      </c>
      <c r="F50" s="3">
        <v>44241</v>
      </c>
      <c r="G50" t="s">
        <v>1324</v>
      </c>
      <c r="H50" t="s">
        <v>1325</v>
      </c>
      <c r="I50">
        <v>0.11402292516540348</v>
      </c>
    </row>
    <row r="51" spans="1:9" x14ac:dyDescent="0.35">
      <c r="A51">
        <v>835</v>
      </c>
      <c r="B51">
        <v>265</v>
      </c>
      <c r="C51">
        <v>45</v>
      </c>
      <c r="D51">
        <v>2</v>
      </c>
      <c r="E51">
        <v>171200</v>
      </c>
      <c r="F51" s="3">
        <v>45456</v>
      </c>
      <c r="G51" t="s">
        <v>1324</v>
      </c>
      <c r="H51" t="s">
        <v>1326</v>
      </c>
      <c r="I51">
        <v>4.7118048507381417E-2</v>
      </c>
    </row>
    <row r="52" spans="1:9" x14ac:dyDescent="0.35">
      <c r="A52">
        <v>829</v>
      </c>
      <c r="B52">
        <v>20</v>
      </c>
      <c r="C52">
        <v>47</v>
      </c>
      <c r="D52">
        <v>4</v>
      </c>
      <c r="E52">
        <v>324804</v>
      </c>
      <c r="F52" s="3">
        <v>45017</v>
      </c>
      <c r="G52" t="s">
        <v>1324</v>
      </c>
      <c r="H52" t="s">
        <v>1328</v>
      </c>
      <c r="I52">
        <v>8.939328637495042E-2</v>
      </c>
    </row>
    <row r="53" spans="1:9" x14ac:dyDescent="0.35">
      <c r="A53">
        <v>52</v>
      </c>
      <c r="B53">
        <v>177</v>
      </c>
      <c r="C53">
        <v>45</v>
      </c>
      <c r="D53">
        <v>1</v>
      </c>
      <c r="E53">
        <v>85600</v>
      </c>
      <c r="F53" s="3">
        <v>45305</v>
      </c>
      <c r="G53" t="s">
        <v>1324</v>
      </c>
      <c r="H53" t="s">
        <v>1326</v>
      </c>
      <c r="I53">
        <v>2.3559024253690709E-2</v>
      </c>
    </row>
    <row r="54" spans="1:9" x14ac:dyDescent="0.35">
      <c r="A54">
        <v>822</v>
      </c>
      <c r="B54">
        <v>229</v>
      </c>
      <c r="C54">
        <v>45</v>
      </c>
      <c r="D54">
        <v>2</v>
      </c>
      <c r="E54">
        <v>171200</v>
      </c>
      <c r="F54" s="3">
        <v>44402</v>
      </c>
      <c r="G54" t="s">
        <v>1324</v>
      </c>
      <c r="H54" t="s">
        <v>1326</v>
      </c>
      <c r="I54">
        <v>4.7118048507381417E-2</v>
      </c>
    </row>
    <row r="55" spans="1:9" x14ac:dyDescent="0.35">
      <c r="A55">
        <v>820</v>
      </c>
      <c r="B55">
        <v>397</v>
      </c>
      <c r="C55">
        <v>46</v>
      </c>
      <c r="D55">
        <v>4</v>
      </c>
      <c r="E55">
        <v>622272</v>
      </c>
      <c r="F55" s="3">
        <v>44479</v>
      </c>
      <c r="G55" t="s">
        <v>1324</v>
      </c>
      <c r="H55" t="s">
        <v>1327</v>
      </c>
      <c r="I55">
        <v>0.17126309743449325</v>
      </c>
    </row>
    <row r="56" spans="1:9" x14ac:dyDescent="0.35">
      <c r="A56">
        <v>793</v>
      </c>
      <c r="B56">
        <v>371</v>
      </c>
      <c r="C56">
        <v>44</v>
      </c>
      <c r="D56">
        <v>3</v>
      </c>
      <c r="E56">
        <v>414294</v>
      </c>
      <c r="F56" s="3">
        <v>45125</v>
      </c>
      <c r="G56" t="s">
        <v>1324</v>
      </c>
      <c r="H56" t="s">
        <v>1325</v>
      </c>
      <c r="I56">
        <v>0.11402292516540348</v>
      </c>
    </row>
    <row r="57" spans="1:9" x14ac:dyDescent="0.35">
      <c r="A57">
        <v>787</v>
      </c>
      <c r="B57">
        <v>10</v>
      </c>
      <c r="C57">
        <v>47</v>
      </c>
      <c r="D57">
        <v>3</v>
      </c>
      <c r="E57">
        <v>243603</v>
      </c>
      <c r="F57" s="3">
        <v>44372</v>
      </c>
      <c r="G57" t="s">
        <v>1324</v>
      </c>
      <c r="H57" t="s">
        <v>1328</v>
      </c>
      <c r="I57">
        <v>6.7044964781212815E-2</v>
      </c>
    </row>
    <row r="58" spans="1:9" x14ac:dyDescent="0.35">
      <c r="A58">
        <v>742</v>
      </c>
      <c r="B58">
        <v>365</v>
      </c>
      <c r="C58">
        <v>48</v>
      </c>
      <c r="D58">
        <v>4</v>
      </c>
      <c r="E58">
        <v>217228</v>
      </c>
      <c r="F58" s="3">
        <v>44763</v>
      </c>
      <c r="G58" t="s">
        <v>1324</v>
      </c>
      <c r="H58" t="s">
        <v>1329</v>
      </c>
      <c r="I58">
        <v>5.9785978044167347E-2</v>
      </c>
    </row>
    <row r="59" spans="1:9" x14ac:dyDescent="0.35">
      <c r="A59">
        <v>726</v>
      </c>
      <c r="B59">
        <v>384</v>
      </c>
      <c r="C59">
        <v>48</v>
      </c>
      <c r="D59">
        <v>3</v>
      </c>
      <c r="E59">
        <v>162921</v>
      </c>
      <c r="F59" s="3">
        <v>44630</v>
      </c>
      <c r="G59" t="s">
        <v>1324</v>
      </c>
      <c r="H59" t="s">
        <v>1329</v>
      </c>
      <c r="I59">
        <v>4.4839483533125508E-2</v>
      </c>
    </row>
    <row r="60" spans="1:9" x14ac:dyDescent="0.35">
      <c r="A60">
        <v>714</v>
      </c>
      <c r="B60">
        <v>388</v>
      </c>
      <c r="C60">
        <v>48</v>
      </c>
      <c r="D60">
        <v>5</v>
      </c>
      <c r="E60">
        <v>271535</v>
      </c>
      <c r="F60" s="3">
        <v>44290</v>
      </c>
      <c r="G60" t="s">
        <v>1324</v>
      </c>
      <c r="H60" t="s">
        <v>1329</v>
      </c>
      <c r="I60">
        <v>7.4732472555209192E-2</v>
      </c>
    </row>
    <row r="61" spans="1:9" x14ac:dyDescent="0.35">
      <c r="A61">
        <v>707</v>
      </c>
      <c r="B61">
        <v>236</v>
      </c>
      <c r="C61">
        <v>46</v>
      </c>
      <c r="D61">
        <v>3</v>
      </c>
      <c r="E61">
        <v>466704</v>
      </c>
      <c r="F61" s="3">
        <v>44274</v>
      </c>
      <c r="G61" t="s">
        <v>1324</v>
      </c>
      <c r="H61" t="s">
        <v>1327</v>
      </c>
      <c r="I61">
        <v>0.12844732307586995</v>
      </c>
    </row>
    <row r="62" spans="1:9" x14ac:dyDescent="0.35">
      <c r="A62">
        <v>697</v>
      </c>
      <c r="B62">
        <v>277</v>
      </c>
      <c r="C62">
        <v>47</v>
      </c>
      <c r="D62">
        <v>3</v>
      </c>
      <c r="E62">
        <v>243603</v>
      </c>
      <c r="F62" s="3">
        <v>44247</v>
      </c>
      <c r="G62" t="s">
        <v>1324</v>
      </c>
      <c r="H62" t="s">
        <v>1328</v>
      </c>
      <c r="I62">
        <v>6.7044964781212815E-2</v>
      </c>
    </row>
    <row r="63" spans="1:9" x14ac:dyDescent="0.35">
      <c r="A63">
        <v>685</v>
      </c>
      <c r="B63">
        <v>38</v>
      </c>
      <c r="C63">
        <v>46</v>
      </c>
      <c r="D63">
        <v>3</v>
      </c>
      <c r="E63">
        <v>466704</v>
      </c>
      <c r="F63" s="3">
        <v>45273</v>
      </c>
      <c r="G63" t="s">
        <v>1324</v>
      </c>
      <c r="H63" t="s">
        <v>1327</v>
      </c>
      <c r="I63">
        <v>0.12844732307586995</v>
      </c>
    </row>
    <row r="64" spans="1:9" x14ac:dyDescent="0.35">
      <c r="A64">
        <v>681</v>
      </c>
      <c r="B64">
        <v>239</v>
      </c>
      <c r="C64">
        <v>46</v>
      </c>
      <c r="D64">
        <v>2</v>
      </c>
      <c r="E64">
        <v>311136</v>
      </c>
      <c r="F64" s="3">
        <v>44278</v>
      </c>
      <c r="G64" t="s">
        <v>1324</v>
      </c>
      <c r="H64" t="s">
        <v>1327</v>
      </c>
      <c r="I64">
        <v>8.5631548717246625E-2</v>
      </c>
    </row>
    <row r="65" spans="1:9" x14ac:dyDescent="0.35">
      <c r="A65">
        <v>64</v>
      </c>
      <c r="B65">
        <v>97</v>
      </c>
      <c r="C65">
        <v>47</v>
      </c>
      <c r="D65">
        <v>1</v>
      </c>
      <c r="E65">
        <v>81201</v>
      </c>
      <c r="F65" s="3">
        <v>44262</v>
      </c>
      <c r="G65" t="s">
        <v>1324</v>
      </c>
      <c r="H65" t="s">
        <v>1328</v>
      </c>
      <c r="I65">
        <v>2.2348321593737605E-2</v>
      </c>
    </row>
    <row r="66" spans="1:9" x14ac:dyDescent="0.35">
      <c r="A66">
        <v>677</v>
      </c>
      <c r="B66">
        <v>89</v>
      </c>
      <c r="C66">
        <v>48</v>
      </c>
      <c r="D66">
        <v>5</v>
      </c>
      <c r="E66">
        <v>271535</v>
      </c>
      <c r="F66" s="3">
        <v>44441</v>
      </c>
      <c r="G66" t="s">
        <v>1324</v>
      </c>
      <c r="H66" t="s">
        <v>1329</v>
      </c>
      <c r="I66">
        <v>7.4732472555209192E-2</v>
      </c>
    </row>
    <row r="67" spans="1:9" x14ac:dyDescent="0.35">
      <c r="A67">
        <v>675</v>
      </c>
      <c r="B67">
        <v>398</v>
      </c>
      <c r="C67">
        <v>47</v>
      </c>
      <c r="D67">
        <v>2</v>
      </c>
      <c r="E67">
        <v>162402</v>
      </c>
      <c r="F67" s="3">
        <v>44799</v>
      </c>
      <c r="G67" t="s">
        <v>1324</v>
      </c>
      <c r="H67" t="s">
        <v>1328</v>
      </c>
      <c r="I67">
        <v>4.469664318747521E-2</v>
      </c>
    </row>
    <row r="68" spans="1:9" x14ac:dyDescent="0.35">
      <c r="A68">
        <v>674</v>
      </c>
      <c r="B68">
        <v>280</v>
      </c>
      <c r="C68">
        <v>48</v>
      </c>
      <c r="D68">
        <v>5</v>
      </c>
      <c r="E68">
        <v>271535</v>
      </c>
      <c r="F68" s="3">
        <v>44599</v>
      </c>
      <c r="G68" t="s">
        <v>1324</v>
      </c>
      <c r="H68" t="s">
        <v>1329</v>
      </c>
      <c r="I68">
        <v>7.4732472555209192E-2</v>
      </c>
    </row>
    <row r="69" spans="1:9" x14ac:dyDescent="0.35">
      <c r="A69">
        <v>673</v>
      </c>
      <c r="B69">
        <v>361</v>
      </c>
      <c r="C69">
        <v>46</v>
      </c>
      <c r="D69">
        <v>3</v>
      </c>
      <c r="E69">
        <v>466704</v>
      </c>
      <c r="F69" s="3">
        <v>45402</v>
      </c>
      <c r="G69" t="s">
        <v>1324</v>
      </c>
      <c r="H69" t="s">
        <v>1327</v>
      </c>
      <c r="I69">
        <v>0.12844732307586995</v>
      </c>
    </row>
    <row r="70" spans="1:9" x14ac:dyDescent="0.35">
      <c r="A70">
        <v>670</v>
      </c>
      <c r="B70">
        <v>404</v>
      </c>
      <c r="C70">
        <v>44</v>
      </c>
      <c r="D70">
        <v>3</v>
      </c>
      <c r="E70">
        <v>414294</v>
      </c>
      <c r="F70" s="3">
        <v>45327</v>
      </c>
      <c r="G70" t="s">
        <v>1324</v>
      </c>
      <c r="H70" t="s">
        <v>1325</v>
      </c>
      <c r="I70">
        <v>0.11402292516540348</v>
      </c>
    </row>
    <row r="71" spans="1:9" x14ac:dyDescent="0.35">
      <c r="A71">
        <v>666</v>
      </c>
      <c r="B71">
        <v>445</v>
      </c>
      <c r="C71">
        <v>44</v>
      </c>
      <c r="D71">
        <v>5</v>
      </c>
      <c r="E71">
        <v>690490</v>
      </c>
      <c r="F71" s="3">
        <v>44656</v>
      </c>
      <c r="G71" t="s">
        <v>1324</v>
      </c>
      <c r="H71" t="s">
        <v>1325</v>
      </c>
      <c r="I71">
        <v>0.1900382086090058</v>
      </c>
    </row>
    <row r="72" spans="1:9" x14ac:dyDescent="0.35">
      <c r="A72">
        <v>656</v>
      </c>
      <c r="B72">
        <v>278</v>
      </c>
      <c r="C72">
        <v>45</v>
      </c>
      <c r="D72">
        <v>3</v>
      </c>
      <c r="E72">
        <v>256800</v>
      </c>
      <c r="F72" s="3">
        <v>44433</v>
      </c>
      <c r="G72" t="s">
        <v>1324</v>
      </c>
      <c r="H72" t="s">
        <v>1326</v>
      </c>
      <c r="I72">
        <v>7.0677072761072129E-2</v>
      </c>
    </row>
    <row r="73" spans="1:9" x14ac:dyDescent="0.35">
      <c r="A73">
        <v>72</v>
      </c>
      <c r="B73">
        <v>418</v>
      </c>
      <c r="C73">
        <v>47</v>
      </c>
      <c r="D73">
        <v>5</v>
      </c>
      <c r="E73">
        <v>406005</v>
      </c>
      <c r="F73" s="3">
        <v>44850</v>
      </c>
      <c r="G73" t="s">
        <v>1324</v>
      </c>
      <c r="H73" t="s">
        <v>1328</v>
      </c>
      <c r="I73">
        <v>0.11174160796868804</v>
      </c>
    </row>
    <row r="74" spans="1:9" x14ac:dyDescent="0.35">
      <c r="A74">
        <v>652</v>
      </c>
      <c r="B74">
        <v>365</v>
      </c>
      <c r="C74">
        <v>48</v>
      </c>
      <c r="D74">
        <v>5</v>
      </c>
      <c r="E74">
        <v>271535</v>
      </c>
      <c r="F74" s="3">
        <v>45492</v>
      </c>
      <c r="G74" t="s">
        <v>1324</v>
      </c>
      <c r="H74" t="s">
        <v>1329</v>
      </c>
      <c r="I74">
        <v>7.4732472555209192E-2</v>
      </c>
    </row>
    <row r="75" spans="1:9" x14ac:dyDescent="0.35">
      <c r="A75">
        <v>651</v>
      </c>
      <c r="B75">
        <v>432</v>
      </c>
      <c r="C75">
        <v>45</v>
      </c>
      <c r="D75">
        <v>5</v>
      </c>
      <c r="E75">
        <v>428000</v>
      </c>
      <c r="F75" s="3">
        <v>44839</v>
      </c>
      <c r="G75" t="s">
        <v>1324</v>
      </c>
      <c r="H75" t="s">
        <v>1326</v>
      </c>
      <c r="I75">
        <v>0.11779512126845354</v>
      </c>
    </row>
    <row r="76" spans="1:9" x14ac:dyDescent="0.35">
      <c r="A76">
        <v>650</v>
      </c>
      <c r="B76">
        <v>309</v>
      </c>
      <c r="C76">
        <v>45</v>
      </c>
      <c r="D76">
        <v>5</v>
      </c>
      <c r="E76">
        <v>428000</v>
      </c>
      <c r="F76" s="3">
        <v>44809</v>
      </c>
      <c r="G76" t="s">
        <v>1324</v>
      </c>
      <c r="H76" t="s">
        <v>1326</v>
      </c>
      <c r="I76">
        <v>0.11779512126845354</v>
      </c>
    </row>
    <row r="77" spans="1:9" x14ac:dyDescent="0.35">
      <c r="A77">
        <v>644</v>
      </c>
      <c r="B77">
        <v>89</v>
      </c>
      <c r="C77">
        <v>47</v>
      </c>
      <c r="D77">
        <v>2</v>
      </c>
      <c r="E77">
        <v>162402</v>
      </c>
      <c r="F77" s="3">
        <v>44409</v>
      </c>
      <c r="G77" t="s">
        <v>1324</v>
      </c>
      <c r="H77" t="s">
        <v>1328</v>
      </c>
      <c r="I77">
        <v>4.469664318747521E-2</v>
      </c>
    </row>
    <row r="78" spans="1:9" x14ac:dyDescent="0.35">
      <c r="A78">
        <v>638</v>
      </c>
      <c r="B78">
        <v>429</v>
      </c>
      <c r="C78">
        <v>44</v>
      </c>
      <c r="D78">
        <v>5</v>
      </c>
      <c r="E78">
        <v>690490</v>
      </c>
      <c r="F78" s="3">
        <v>44449</v>
      </c>
      <c r="G78" t="s">
        <v>1324</v>
      </c>
      <c r="H78" t="s">
        <v>1325</v>
      </c>
      <c r="I78">
        <v>0.1900382086090058</v>
      </c>
    </row>
    <row r="79" spans="1:9" x14ac:dyDescent="0.35">
      <c r="A79">
        <v>633</v>
      </c>
      <c r="B79">
        <v>421</v>
      </c>
      <c r="C79">
        <v>46</v>
      </c>
      <c r="D79">
        <v>4</v>
      </c>
      <c r="E79">
        <v>622272</v>
      </c>
      <c r="F79" s="3">
        <v>44416</v>
      </c>
      <c r="G79" t="s">
        <v>1324</v>
      </c>
      <c r="H79" t="s">
        <v>1327</v>
      </c>
      <c r="I79">
        <v>0.17126309743449325</v>
      </c>
    </row>
    <row r="80" spans="1:9" x14ac:dyDescent="0.35">
      <c r="A80">
        <v>79</v>
      </c>
      <c r="B80">
        <v>164</v>
      </c>
      <c r="C80">
        <v>45</v>
      </c>
      <c r="D80">
        <v>4</v>
      </c>
      <c r="E80">
        <v>342400</v>
      </c>
      <c r="F80" s="3">
        <v>45033</v>
      </c>
      <c r="G80" t="s">
        <v>1324</v>
      </c>
      <c r="H80" t="s">
        <v>1326</v>
      </c>
      <c r="I80">
        <v>9.4236097014762835E-2</v>
      </c>
    </row>
    <row r="81" spans="1:9" x14ac:dyDescent="0.35">
      <c r="A81">
        <v>628</v>
      </c>
      <c r="B81">
        <v>243</v>
      </c>
      <c r="C81">
        <v>46</v>
      </c>
      <c r="D81">
        <v>3</v>
      </c>
      <c r="E81">
        <v>466704</v>
      </c>
      <c r="F81" s="3">
        <v>45123</v>
      </c>
      <c r="G81" t="s">
        <v>1324</v>
      </c>
      <c r="H81" t="s">
        <v>1327</v>
      </c>
      <c r="I81">
        <v>0.12844732307586995</v>
      </c>
    </row>
    <row r="82" spans="1:9" x14ac:dyDescent="0.35">
      <c r="A82">
        <v>609</v>
      </c>
      <c r="B82">
        <v>268</v>
      </c>
      <c r="C82">
        <v>45</v>
      </c>
      <c r="D82">
        <v>5</v>
      </c>
      <c r="E82">
        <v>428000</v>
      </c>
      <c r="F82" s="3">
        <v>44392</v>
      </c>
      <c r="G82" t="s">
        <v>1324</v>
      </c>
      <c r="H82" t="s">
        <v>1326</v>
      </c>
      <c r="I82">
        <v>0.11779512126845354</v>
      </c>
    </row>
    <row r="83" spans="1:9" x14ac:dyDescent="0.35">
      <c r="A83">
        <v>607</v>
      </c>
      <c r="B83">
        <v>393</v>
      </c>
      <c r="C83">
        <v>48</v>
      </c>
      <c r="D83">
        <v>5</v>
      </c>
      <c r="E83">
        <v>271535</v>
      </c>
      <c r="F83" s="3">
        <v>45354</v>
      </c>
      <c r="G83" t="s">
        <v>1324</v>
      </c>
      <c r="H83" t="s">
        <v>1329</v>
      </c>
      <c r="I83">
        <v>7.4732472555209192E-2</v>
      </c>
    </row>
    <row r="84" spans="1:9" x14ac:dyDescent="0.35">
      <c r="A84">
        <v>603</v>
      </c>
      <c r="B84">
        <v>15</v>
      </c>
      <c r="C84">
        <v>44</v>
      </c>
      <c r="D84">
        <v>2</v>
      </c>
      <c r="E84">
        <v>276196</v>
      </c>
      <c r="F84" s="3">
        <v>45186</v>
      </c>
      <c r="G84" t="s">
        <v>1324</v>
      </c>
      <c r="H84" t="s">
        <v>1325</v>
      </c>
      <c r="I84">
        <v>7.6015283443602311E-2</v>
      </c>
    </row>
    <row r="85" spans="1:9" x14ac:dyDescent="0.35">
      <c r="A85">
        <v>599</v>
      </c>
      <c r="B85">
        <v>357</v>
      </c>
      <c r="C85">
        <v>47</v>
      </c>
      <c r="D85">
        <v>1</v>
      </c>
      <c r="E85">
        <v>81201</v>
      </c>
      <c r="F85" s="3">
        <v>44523</v>
      </c>
      <c r="G85" t="s">
        <v>1324</v>
      </c>
      <c r="H85" t="s">
        <v>1328</v>
      </c>
      <c r="I85">
        <v>2.2348321593737605E-2</v>
      </c>
    </row>
    <row r="86" spans="1:9" x14ac:dyDescent="0.35">
      <c r="A86">
        <v>594</v>
      </c>
      <c r="B86">
        <v>450</v>
      </c>
      <c r="C86">
        <v>47</v>
      </c>
      <c r="D86">
        <v>1</v>
      </c>
      <c r="E86">
        <v>81201</v>
      </c>
      <c r="F86" s="3">
        <v>44960</v>
      </c>
      <c r="G86" t="s">
        <v>1324</v>
      </c>
      <c r="H86" t="s">
        <v>1328</v>
      </c>
      <c r="I86">
        <v>2.2348321593737605E-2</v>
      </c>
    </row>
    <row r="87" spans="1:9" x14ac:dyDescent="0.35">
      <c r="A87">
        <v>590</v>
      </c>
      <c r="B87">
        <v>185</v>
      </c>
      <c r="C87">
        <v>44</v>
      </c>
      <c r="D87">
        <v>3</v>
      </c>
      <c r="E87">
        <v>414294</v>
      </c>
      <c r="F87" s="3">
        <v>45069</v>
      </c>
      <c r="G87" t="s">
        <v>1324</v>
      </c>
      <c r="H87" t="s">
        <v>1325</v>
      </c>
      <c r="I87">
        <v>0.11402292516540348</v>
      </c>
    </row>
    <row r="88" spans="1:9" x14ac:dyDescent="0.35">
      <c r="A88">
        <v>586</v>
      </c>
      <c r="B88">
        <v>371</v>
      </c>
      <c r="C88">
        <v>47</v>
      </c>
      <c r="D88">
        <v>1</v>
      </c>
      <c r="E88">
        <v>81201</v>
      </c>
      <c r="F88" s="3">
        <v>44721</v>
      </c>
      <c r="G88" t="s">
        <v>1324</v>
      </c>
      <c r="H88" t="s">
        <v>1328</v>
      </c>
      <c r="I88">
        <v>2.2348321593737605E-2</v>
      </c>
    </row>
    <row r="89" spans="1:9" x14ac:dyDescent="0.35">
      <c r="A89">
        <v>580</v>
      </c>
      <c r="B89">
        <v>184</v>
      </c>
      <c r="C89">
        <v>46</v>
      </c>
      <c r="D89">
        <v>4</v>
      </c>
      <c r="E89">
        <v>622272</v>
      </c>
      <c r="F89" s="3">
        <v>44801</v>
      </c>
      <c r="G89" t="s">
        <v>1324</v>
      </c>
      <c r="H89" t="s">
        <v>1327</v>
      </c>
      <c r="I89">
        <v>0.17126309743449325</v>
      </c>
    </row>
    <row r="90" spans="1:9" x14ac:dyDescent="0.35">
      <c r="A90">
        <v>89</v>
      </c>
      <c r="B90">
        <v>194</v>
      </c>
      <c r="C90">
        <v>44</v>
      </c>
      <c r="D90">
        <v>5</v>
      </c>
      <c r="E90">
        <v>690490</v>
      </c>
      <c r="F90" s="3">
        <v>45431</v>
      </c>
      <c r="G90" t="s">
        <v>1324</v>
      </c>
      <c r="H90" t="s">
        <v>1325</v>
      </c>
      <c r="I90">
        <v>0.1900382086090058</v>
      </c>
    </row>
    <row r="91" spans="1:9" x14ac:dyDescent="0.35">
      <c r="A91">
        <v>573</v>
      </c>
      <c r="B91">
        <v>106</v>
      </c>
      <c r="C91">
        <v>45</v>
      </c>
      <c r="D91">
        <v>1</v>
      </c>
      <c r="E91">
        <v>85600</v>
      </c>
      <c r="F91" s="3">
        <v>44813</v>
      </c>
      <c r="G91" t="s">
        <v>1324</v>
      </c>
      <c r="H91" t="s">
        <v>1326</v>
      </c>
      <c r="I91">
        <v>2.3559024253690709E-2</v>
      </c>
    </row>
    <row r="92" spans="1:9" x14ac:dyDescent="0.35">
      <c r="A92">
        <v>564</v>
      </c>
      <c r="B92">
        <v>115</v>
      </c>
      <c r="C92">
        <v>47</v>
      </c>
      <c r="D92">
        <v>2</v>
      </c>
      <c r="E92">
        <v>162402</v>
      </c>
      <c r="F92" s="3">
        <v>44629</v>
      </c>
      <c r="G92" t="s">
        <v>1324</v>
      </c>
      <c r="H92" t="s">
        <v>1328</v>
      </c>
      <c r="I92">
        <v>4.469664318747521E-2</v>
      </c>
    </row>
    <row r="93" spans="1:9" x14ac:dyDescent="0.35">
      <c r="A93">
        <v>560</v>
      </c>
      <c r="B93">
        <v>234</v>
      </c>
      <c r="C93">
        <v>47</v>
      </c>
      <c r="D93">
        <v>5</v>
      </c>
      <c r="E93">
        <v>406005</v>
      </c>
      <c r="F93" s="3">
        <v>45418</v>
      </c>
      <c r="G93" t="s">
        <v>1324</v>
      </c>
      <c r="H93" t="s">
        <v>1328</v>
      </c>
      <c r="I93">
        <v>0.11174160796868804</v>
      </c>
    </row>
    <row r="94" spans="1:9" x14ac:dyDescent="0.35">
      <c r="A94">
        <v>555</v>
      </c>
      <c r="B94">
        <v>10</v>
      </c>
      <c r="C94">
        <v>44</v>
      </c>
      <c r="D94">
        <v>1</v>
      </c>
      <c r="E94">
        <v>138098</v>
      </c>
      <c r="F94" s="3">
        <v>45480</v>
      </c>
      <c r="G94" t="s">
        <v>1324</v>
      </c>
      <c r="H94" t="s">
        <v>1325</v>
      </c>
      <c r="I94">
        <v>3.8007641721801155E-2</v>
      </c>
    </row>
    <row r="95" spans="1:9" x14ac:dyDescent="0.35">
      <c r="A95">
        <v>553</v>
      </c>
      <c r="B95">
        <v>103</v>
      </c>
      <c r="C95">
        <v>47</v>
      </c>
      <c r="D95">
        <v>3</v>
      </c>
      <c r="E95">
        <v>243603</v>
      </c>
      <c r="F95" s="3">
        <v>44225</v>
      </c>
      <c r="G95" t="s">
        <v>1324</v>
      </c>
      <c r="H95" t="s">
        <v>1328</v>
      </c>
      <c r="I95">
        <v>6.7044964781212815E-2</v>
      </c>
    </row>
    <row r="96" spans="1:9" x14ac:dyDescent="0.35">
      <c r="A96">
        <v>545</v>
      </c>
      <c r="B96">
        <v>442</v>
      </c>
      <c r="C96">
        <v>46</v>
      </c>
      <c r="D96">
        <v>2</v>
      </c>
      <c r="E96">
        <v>311136</v>
      </c>
      <c r="F96" s="3">
        <v>44362</v>
      </c>
      <c r="G96" t="s">
        <v>1324</v>
      </c>
      <c r="H96" t="s">
        <v>1327</v>
      </c>
      <c r="I96">
        <v>8.5631548717246625E-2</v>
      </c>
    </row>
    <row r="97" spans="1:9" x14ac:dyDescent="0.35">
      <c r="A97">
        <v>536</v>
      </c>
      <c r="B97">
        <v>115</v>
      </c>
      <c r="C97">
        <v>48</v>
      </c>
      <c r="D97">
        <v>3</v>
      </c>
      <c r="E97">
        <v>162921</v>
      </c>
      <c r="F97" s="3">
        <v>45058</v>
      </c>
      <c r="G97" t="s">
        <v>1324</v>
      </c>
      <c r="H97" t="s">
        <v>1329</v>
      </c>
      <c r="I97">
        <v>4.4839483533125508E-2</v>
      </c>
    </row>
    <row r="98" spans="1:9" x14ac:dyDescent="0.35">
      <c r="A98">
        <v>525</v>
      </c>
      <c r="B98">
        <v>164</v>
      </c>
      <c r="C98">
        <v>44</v>
      </c>
      <c r="D98">
        <v>2</v>
      </c>
      <c r="E98">
        <v>276196</v>
      </c>
      <c r="F98" s="3">
        <v>44249</v>
      </c>
      <c r="G98" t="s">
        <v>1324</v>
      </c>
      <c r="H98" t="s">
        <v>1325</v>
      </c>
      <c r="I98">
        <v>7.6015283443602311E-2</v>
      </c>
    </row>
    <row r="99" spans="1:9" x14ac:dyDescent="0.35">
      <c r="A99">
        <v>510</v>
      </c>
      <c r="B99">
        <v>443</v>
      </c>
      <c r="C99">
        <v>44</v>
      </c>
      <c r="D99">
        <v>1</v>
      </c>
      <c r="E99">
        <v>138098</v>
      </c>
      <c r="F99" s="3">
        <v>45167</v>
      </c>
      <c r="G99" t="s">
        <v>1324</v>
      </c>
      <c r="H99" t="s">
        <v>1325</v>
      </c>
      <c r="I99">
        <v>3.8007641721801155E-2</v>
      </c>
    </row>
    <row r="100" spans="1:9" x14ac:dyDescent="0.35">
      <c r="A100">
        <v>505</v>
      </c>
      <c r="B100">
        <v>384</v>
      </c>
      <c r="C100">
        <v>45</v>
      </c>
      <c r="D100">
        <v>1</v>
      </c>
      <c r="E100">
        <v>85600</v>
      </c>
      <c r="F100" s="3">
        <v>44780</v>
      </c>
      <c r="G100" t="s">
        <v>1324</v>
      </c>
      <c r="H100" t="s">
        <v>1326</v>
      </c>
      <c r="I100">
        <v>2.3559024253690709E-2</v>
      </c>
    </row>
    <row r="101" spans="1:9" x14ac:dyDescent="0.35">
      <c r="A101">
        <v>490</v>
      </c>
      <c r="B101">
        <v>138</v>
      </c>
      <c r="C101">
        <v>47</v>
      </c>
      <c r="D101">
        <v>4</v>
      </c>
      <c r="E101">
        <v>324804</v>
      </c>
      <c r="F101" s="3">
        <v>45435</v>
      </c>
      <c r="G101" t="s">
        <v>1324</v>
      </c>
      <c r="H101" t="s">
        <v>1328</v>
      </c>
      <c r="I101">
        <v>8.939328637495042E-2</v>
      </c>
    </row>
    <row r="102" spans="1:9" x14ac:dyDescent="0.35">
      <c r="A102">
        <v>484</v>
      </c>
      <c r="B102">
        <v>312</v>
      </c>
      <c r="C102">
        <v>44</v>
      </c>
      <c r="D102">
        <v>4</v>
      </c>
      <c r="E102">
        <v>552392</v>
      </c>
      <c r="F102" s="3">
        <v>44276</v>
      </c>
      <c r="G102" t="s">
        <v>1324</v>
      </c>
      <c r="H102" t="s">
        <v>1325</v>
      </c>
      <c r="I102">
        <v>0.15203056688720462</v>
      </c>
    </row>
    <row r="103" spans="1:9" x14ac:dyDescent="0.35">
      <c r="A103">
        <v>464</v>
      </c>
      <c r="B103">
        <v>275</v>
      </c>
      <c r="C103">
        <v>44</v>
      </c>
      <c r="D103">
        <v>4</v>
      </c>
      <c r="E103">
        <v>552392</v>
      </c>
      <c r="F103" s="3">
        <v>45369</v>
      </c>
      <c r="G103" t="s">
        <v>1324</v>
      </c>
      <c r="H103" t="s">
        <v>1325</v>
      </c>
      <c r="I103">
        <v>0.15203056688720462</v>
      </c>
    </row>
    <row r="104" spans="1:9" x14ac:dyDescent="0.35">
      <c r="A104">
        <v>446</v>
      </c>
      <c r="B104">
        <v>370</v>
      </c>
      <c r="C104">
        <v>47</v>
      </c>
      <c r="D104">
        <v>5</v>
      </c>
      <c r="E104">
        <v>406005</v>
      </c>
      <c r="F104" s="3">
        <v>44740</v>
      </c>
      <c r="G104" t="s">
        <v>1324</v>
      </c>
      <c r="H104" t="s">
        <v>1328</v>
      </c>
      <c r="I104">
        <v>0.11174160796868804</v>
      </c>
    </row>
    <row r="105" spans="1:9" x14ac:dyDescent="0.35">
      <c r="A105">
        <v>440</v>
      </c>
      <c r="B105">
        <v>83</v>
      </c>
      <c r="C105">
        <v>47</v>
      </c>
      <c r="D105">
        <v>1</v>
      </c>
      <c r="E105">
        <v>81201</v>
      </c>
      <c r="F105" s="3">
        <v>45317</v>
      </c>
      <c r="G105" t="s">
        <v>1324</v>
      </c>
      <c r="H105" t="s">
        <v>1328</v>
      </c>
      <c r="I105">
        <v>2.2348321593737605E-2</v>
      </c>
    </row>
    <row r="106" spans="1:9" x14ac:dyDescent="0.35">
      <c r="A106">
        <v>436</v>
      </c>
      <c r="B106">
        <v>389</v>
      </c>
      <c r="C106">
        <v>44</v>
      </c>
      <c r="D106">
        <v>2</v>
      </c>
      <c r="E106">
        <v>276196</v>
      </c>
      <c r="F106" s="3">
        <v>44530</v>
      </c>
      <c r="G106" t="s">
        <v>1324</v>
      </c>
      <c r="H106" t="s">
        <v>1325</v>
      </c>
      <c r="I106">
        <v>7.6015283443602311E-2</v>
      </c>
    </row>
    <row r="107" spans="1:9" x14ac:dyDescent="0.35">
      <c r="A107">
        <v>422</v>
      </c>
      <c r="B107">
        <v>91</v>
      </c>
      <c r="C107">
        <v>47</v>
      </c>
      <c r="D107">
        <v>1</v>
      </c>
      <c r="E107">
        <v>81201</v>
      </c>
      <c r="F107" s="3">
        <v>45370</v>
      </c>
      <c r="G107" t="s">
        <v>1324</v>
      </c>
      <c r="H107" t="s">
        <v>1328</v>
      </c>
      <c r="I107">
        <v>2.2348321593737605E-2</v>
      </c>
    </row>
    <row r="108" spans="1:9" x14ac:dyDescent="0.35">
      <c r="A108">
        <v>411</v>
      </c>
      <c r="B108">
        <v>175</v>
      </c>
      <c r="C108">
        <v>46</v>
      </c>
      <c r="D108">
        <v>2</v>
      </c>
      <c r="E108">
        <v>311136</v>
      </c>
      <c r="F108" s="3">
        <v>44859</v>
      </c>
      <c r="G108" t="s">
        <v>1324</v>
      </c>
      <c r="H108" t="s">
        <v>1327</v>
      </c>
      <c r="I108">
        <v>8.5631548717246625E-2</v>
      </c>
    </row>
    <row r="109" spans="1:9" x14ac:dyDescent="0.35">
      <c r="A109">
        <v>404</v>
      </c>
      <c r="B109">
        <v>15</v>
      </c>
      <c r="C109">
        <v>46</v>
      </c>
      <c r="D109">
        <v>3</v>
      </c>
      <c r="E109">
        <v>466704</v>
      </c>
      <c r="F109" s="3">
        <v>45359</v>
      </c>
      <c r="G109" t="s">
        <v>1324</v>
      </c>
      <c r="H109" t="s">
        <v>1327</v>
      </c>
      <c r="I109">
        <v>0.12844732307586995</v>
      </c>
    </row>
    <row r="110" spans="1:9" x14ac:dyDescent="0.35">
      <c r="A110">
        <v>109</v>
      </c>
      <c r="B110">
        <v>87</v>
      </c>
      <c r="C110">
        <v>47</v>
      </c>
      <c r="D110">
        <v>3</v>
      </c>
      <c r="E110">
        <v>243603</v>
      </c>
      <c r="F110" s="3">
        <v>44543</v>
      </c>
      <c r="G110" t="s">
        <v>1324</v>
      </c>
      <c r="H110" t="s">
        <v>1328</v>
      </c>
      <c r="I110">
        <v>6.7044964781212815E-2</v>
      </c>
    </row>
    <row r="111" spans="1:9" x14ac:dyDescent="0.35">
      <c r="A111">
        <v>110</v>
      </c>
      <c r="B111">
        <v>72</v>
      </c>
      <c r="C111">
        <v>47</v>
      </c>
      <c r="D111">
        <v>5</v>
      </c>
      <c r="E111">
        <v>406005</v>
      </c>
      <c r="F111" s="3">
        <v>45197</v>
      </c>
      <c r="G111" t="s">
        <v>1324</v>
      </c>
      <c r="H111" t="s">
        <v>1328</v>
      </c>
      <c r="I111">
        <v>0.11174160796868804</v>
      </c>
    </row>
    <row r="112" spans="1:9" x14ac:dyDescent="0.35">
      <c r="A112">
        <v>403</v>
      </c>
      <c r="B112">
        <v>413</v>
      </c>
      <c r="C112">
        <v>48</v>
      </c>
      <c r="D112">
        <v>3</v>
      </c>
      <c r="E112">
        <v>162921</v>
      </c>
      <c r="F112" s="3">
        <v>45408</v>
      </c>
      <c r="G112" t="s">
        <v>1324</v>
      </c>
      <c r="H112" t="s">
        <v>1329</v>
      </c>
      <c r="I112">
        <v>4.4839483533125508E-2</v>
      </c>
    </row>
    <row r="113" spans="1:9" x14ac:dyDescent="0.35">
      <c r="A113">
        <v>400</v>
      </c>
      <c r="B113">
        <v>274</v>
      </c>
      <c r="C113">
        <v>48</v>
      </c>
      <c r="D113">
        <v>1</v>
      </c>
      <c r="E113">
        <v>54307</v>
      </c>
      <c r="F113" s="3">
        <v>44646</v>
      </c>
      <c r="G113" t="s">
        <v>1324</v>
      </c>
      <c r="H113" t="s">
        <v>1329</v>
      </c>
      <c r="I113">
        <v>1.4946494511041837E-2</v>
      </c>
    </row>
    <row r="114" spans="1:9" x14ac:dyDescent="0.35">
      <c r="A114">
        <v>392</v>
      </c>
      <c r="B114">
        <v>401</v>
      </c>
      <c r="C114">
        <v>46</v>
      </c>
      <c r="D114">
        <v>3</v>
      </c>
      <c r="E114">
        <v>466704</v>
      </c>
      <c r="F114" s="3">
        <v>45179</v>
      </c>
      <c r="G114" t="s">
        <v>1324</v>
      </c>
      <c r="H114" t="s">
        <v>1327</v>
      </c>
      <c r="I114">
        <v>0.12844732307586995</v>
      </c>
    </row>
    <row r="115" spans="1:9" x14ac:dyDescent="0.35">
      <c r="A115">
        <v>382</v>
      </c>
      <c r="B115">
        <v>222</v>
      </c>
      <c r="C115">
        <v>47</v>
      </c>
      <c r="D115">
        <v>4</v>
      </c>
      <c r="E115">
        <v>324804</v>
      </c>
      <c r="F115" s="3">
        <v>45213</v>
      </c>
      <c r="G115" t="s">
        <v>1324</v>
      </c>
      <c r="H115" t="s">
        <v>1328</v>
      </c>
      <c r="I115">
        <v>8.939328637495042E-2</v>
      </c>
    </row>
    <row r="116" spans="1:9" x14ac:dyDescent="0.35">
      <c r="A116">
        <v>369</v>
      </c>
      <c r="B116">
        <v>47</v>
      </c>
      <c r="C116">
        <v>46</v>
      </c>
      <c r="D116">
        <v>2</v>
      </c>
      <c r="E116">
        <v>311136</v>
      </c>
      <c r="F116" s="3">
        <v>44925</v>
      </c>
      <c r="G116" t="s">
        <v>1324</v>
      </c>
      <c r="H116" t="s">
        <v>1327</v>
      </c>
      <c r="I116">
        <v>8.5631548717246625E-2</v>
      </c>
    </row>
    <row r="117" spans="1:9" x14ac:dyDescent="0.35">
      <c r="A117">
        <v>349</v>
      </c>
      <c r="B117">
        <v>430</v>
      </c>
      <c r="C117">
        <v>45</v>
      </c>
      <c r="D117">
        <v>1</v>
      </c>
      <c r="E117">
        <v>85600</v>
      </c>
      <c r="F117" s="3">
        <v>44883</v>
      </c>
      <c r="G117" t="s">
        <v>1324</v>
      </c>
      <c r="H117" t="s">
        <v>1326</v>
      </c>
      <c r="I117">
        <v>2.3559024253690709E-2</v>
      </c>
    </row>
    <row r="118" spans="1:9" x14ac:dyDescent="0.35">
      <c r="A118">
        <v>337</v>
      </c>
      <c r="B118">
        <v>214</v>
      </c>
      <c r="C118">
        <v>47</v>
      </c>
      <c r="D118">
        <v>3</v>
      </c>
      <c r="E118">
        <v>243603</v>
      </c>
      <c r="F118" s="3">
        <v>44752</v>
      </c>
      <c r="G118" t="s">
        <v>1324</v>
      </c>
      <c r="H118" t="s">
        <v>1328</v>
      </c>
      <c r="I118">
        <v>6.7044964781212815E-2</v>
      </c>
    </row>
    <row r="119" spans="1:9" x14ac:dyDescent="0.35">
      <c r="A119">
        <v>331</v>
      </c>
      <c r="B119">
        <v>346</v>
      </c>
      <c r="C119">
        <v>47</v>
      </c>
      <c r="D119">
        <v>1</v>
      </c>
      <c r="E119">
        <v>81201</v>
      </c>
      <c r="F119" s="3">
        <v>44664</v>
      </c>
      <c r="G119" t="s">
        <v>1324</v>
      </c>
      <c r="H119" t="s">
        <v>1328</v>
      </c>
      <c r="I119">
        <v>2.2348321593737605E-2</v>
      </c>
    </row>
    <row r="120" spans="1:9" x14ac:dyDescent="0.35">
      <c r="A120">
        <v>323</v>
      </c>
      <c r="B120">
        <v>265</v>
      </c>
      <c r="C120">
        <v>47</v>
      </c>
      <c r="D120">
        <v>3</v>
      </c>
      <c r="E120">
        <v>243603</v>
      </c>
      <c r="F120" s="3">
        <v>44538</v>
      </c>
      <c r="G120" t="s">
        <v>1324</v>
      </c>
      <c r="H120" t="s">
        <v>1328</v>
      </c>
      <c r="I120">
        <v>6.7044964781212815E-2</v>
      </c>
    </row>
    <row r="121" spans="1:9" x14ac:dyDescent="0.35">
      <c r="A121">
        <v>321</v>
      </c>
      <c r="B121">
        <v>7</v>
      </c>
      <c r="C121">
        <v>46</v>
      </c>
      <c r="D121">
        <v>2</v>
      </c>
      <c r="E121">
        <v>311136</v>
      </c>
      <c r="F121" s="3">
        <v>44220</v>
      </c>
      <c r="G121" t="s">
        <v>1324</v>
      </c>
      <c r="H121" t="s">
        <v>1327</v>
      </c>
      <c r="I121">
        <v>8.5631548717246625E-2</v>
      </c>
    </row>
    <row r="122" spans="1:9" x14ac:dyDescent="0.35">
      <c r="A122">
        <v>311</v>
      </c>
      <c r="B122">
        <v>217</v>
      </c>
      <c r="C122">
        <v>45</v>
      </c>
      <c r="D122">
        <v>4</v>
      </c>
      <c r="E122">
        <v>342400</v>
      </c>
      <c r="F122" s="3">
        <v>44365</v>
      </c>
      <c r="G122" t="s">
        <v>1324</v>
      </c>
      <c r="H122" t="s">
        <v>1326</v>
      </c>
      <c r="I122">
        <v>9.4236097014762835E-2</v>
      </c>
    </row>
    <row r="123" spans="1:9" x14ac:dyDescent="0.35">
      <c r="A123">
        <v>298</v>
      </c>
      <c r="B123">
        <v>146</v>
      </c>
      <c r="C123">
        <v>45</v>
      </c>
      <c r="D123">
        <v>1</v>
      </c>
      <c r="E123">
        <v>85600</v>
      </c>
      <c r="F123" s="3">
        <v>45545</v>
      </c>
      <c r="G123" t="s">
        <v>1324</v>
      </c>
      <c r="H123" t="s">
        <v>1326</v>
      </c>
      <c r="I123">
        <v>2.3559024253690709E-2</v>
      </c>
    </row>
    <row r="124" spans="1:9" x14ac:dyDescent="0.35">
      <c r="A124">
        <v>294</v>
      </c>
      <c r="B124">
        <v>302</v>
      </c>
      <c r="C124">
        <v>47</v>
      </c>
      <c r="D124">
        <v>4</v>
      </c>
      <c r="E124">
        <v>324804</v>
      </c>
      <c r="F124" s="3">
        <v>44916</v>
      </c>
      <c r="G124" t="s">
        <v>1324</v>
      </c>
      <c r="H124" t="s">
        <v>1328</v>
      </c>
      <c r="I124">
        <v>8.939328637495042E-2</v>
      </c>
    </row>
    <row r="125" spans="1:9" x14ac:dyDescent="0.35">
      <c r="A125">
        <v>292</v>
      </c>
      <c r="B125">
        <v>316</v>
      </c>
      <c r="C125">
        <v>44</v>
      </c>
      <c r="D125">
        <v>4</v>
      </c>
      <c r="E125">
        <v>552392</v>
      </c>
      <c r="F125" s="3">
        <v>44641</v>
      </c>
      <c r="G125" t="s">
        <v>1324</v>
      </c>
      <c r="H125" t="s">
        <v>1325</v>
      </c>
      <c r="I125">
        <v>0.15203056688720462</v>
      </c>
    </row>
    <row r="126" spans="1:9" x14ac:dyDescent="0.35">
      <c r="A126">
        <v>291</v>
      </c>
      <c r="B126">
        <v>322</v>
      </c>
      <c r="C126">
        <v>48</v>
      </c>
      <c r="D126">
        <v>2</v>
      </c>
      <c r="E126">
        <v>108614</v>
      </c>
      <c r="F126" s="3">
        <v>45040</v>
      </c>
      <c r="G126" t="s">
        <v>1324</v>
      </c>
      <c r="H126" t="s">
        <v>1329</v>
      </c>
      <c r="I126">
        <v>2.9892989022083673E-2</v>
      </c>
    </row>
    <row r="127" spans="1:9" x14ac:dyDescent="0.35">
      <c r="A127">
        <v>264</v>
      </c>
      <c r="B127">
        <v>445</v>
      </c>
      <c r="C127">
        <v>47</v>
      </c>
      <c r="D127">
        <v>1</v>
      </c>
      <c r="E127">
        <v>81201</v>
      </c>
      <c r="F127" s="3">
        <v>45135</v>
      </c>
      <c r="G127" t="s">
        <v>1324</v>
      </c>
      <c r="H127" t="s">
        <v>1328</v>
      </c>
      <c r="I127">
        <v>2.2348321593737605E-2</v>
      </c>
    </row>
    <row r="128" spans="1:9" x14ac:dyDescent="0.35">
      <c r="A128">
        <v>258</v>
      </c>
      <c r="B128">
        <v>390</v>
      </c>
      <c r="C128">
        <v>44</v>
      </c>
      <c r="D128">
        <v>4</v>
      </c>
      <c r="E128">
        <v>552392</v>
      </c>
      <c r="F128" s="3">
        <v>45199</v>
      </c>
      <c r="G128" t="s">
        <v>1324</v>
      </c>
      <c r="H128" t="s">
        <v>1325</v>
      </c>
      <c r="I128">
        <v>0.15203056688720462</v>
      </c>
    </row>
    <row r="129" spans="1:9" x14ac:dyDescent="0.35">
      <c r="A129">
        <v>248</v>
      </c>
      <c r="B129">
        <v>441</v>
      </c>
      <c r="C129">
        <v>46</v>
      </c>
      <c r="D129">
        <v>5</v>
      </c>
      <c r="E129">
        <v>777840</v>
      </c>
      <c r="F129" s="3">
        <v>45492</v>
      </c>
      <c r="G129" t="s">
        <v>1324</v>
      </c>
      <c r="H129" t="s">
        <v>1327</v>
      </c>
      <c r="I129">
        <v>0.21407887179311658</v>
      </c>
    </row>
    <row r="130" spans="1:9" x14ac:dyDescent="0.35">
      <c r="A130">
        <v>247</v>
      </c>
      <c r="B130">
        <v>416</v>
      </c>
      <c r="C130">
        <v>48</v>
      </c>
      <c r="D130">
        <v>5</v>
      </c>
      <c r="E130">
        <v>271535</v>
      </c>
      <c r="F130" s="3">
        <v>44915</v>
      </c>
      <c r="G130" t="s">
        <v>1324</v>
      </c>
      <c r="H130" t="s">
        <v>1329</v>
      </c>
      <c r="I130">
        <v>7.4732472555209192E-2</v>
      </c>
    </row>
    <row r="131" spans="1:9" x14ac:dyDescent="0.35">
      <c r="A131">
        <v>222</v>
      </c>
      <c r="B131">
        <v>89</v>
      </c>
      <c r="C131">
        <v>44</v>
      </c>
      <c r="D131">
        <v>3</v>
      </c>
      <c r="E131">
        <v>414294</v>
      </c>
      <c r="F131" s="3">
        <v>45455</v>
      </c>
      <c r="G131" t="s">
        <v>1324</v>
      </c>
      <c r="H131" t="s">
        <v>1325</v>
      </c>
      <c r="I131">
        <v>0.11402292516540348</v>
      </c>
    </row>
    <row r="132" spans="1:9" x14ac:dyDescent="0.35">
      <c r="A132">
        <v>215</v>
      </c>
      <c r="B132">
        <v>143</v>
      </c>
      <c r="C132">
        <v>46</v>
      </c>
      <c r="D132">
        <v>1</v>
      </c>
      <c r="E132">
        <v>155568</v>
      </c>
      <c r="F132" s="3">
        <v>45379</v>
      </c>
      <c r="G132" t="s">
        <v>1324</v>
      </c>
      <c r="H132" t="s">
        <v>1327</v>
      </c>
      <c r="I132">
        <v>4.2815774358623312E-2</v>
      </c>
    </row>
    <row r="133" spans="1:9" x14ac:dyDescent="0.35">
      <c r="A133">
        <v>214</v>
      </c>
      <c r="B133">
        <v>3</v>
      </c>
      <c r="C133">
        <v>46</v>
      </c>
      <c r="D133">
        <v>2</v>
      </c>
      <c r="E133">
        <v>311136</v>
      </c>
      <c r="F133" s="3">
        <v>44618</v>
      </c>
      <c r="G133" t="s">
        <v>1324</v>
      </c>
      <c r="H133" t="s">
        <v>1327</v>
      </c>
      <c r="I133">
        <v>8.5631548717246625E-2</v>
      </c>
    </row>
    <row r="134" spans="1:9" x14ac:dyDescent="0.35">
      <c r="A134">
        <v>133</v>
      </c>
      <c r="B134">
        <v>109</v>
      </c>
      <c r="C134">
        <v>45</v>
      </c>
      <c r="D134">
        <v>5</v>
      </c>
      <c r="E134">
        <v>428000</v>
      </c>
      <c r="F134" s="3">
        <v>45170</v>
      </c>
      <c r="G134" t="s">
        <v>1324</v>
      </c>
      <c r="H134" t="s">
        <v>1326</v>
      </c>
      <c r="I134">
        <v>0.11779512126845354</v>
      </c>
    </row>
    <row r="135" spans="1:9" x14ac:dyDescent="0.35">
      <c r="A135">
        <v>212</v>
      </c>
      <c r="B135">
        <v>15</v>
      </c>
      <c r="C135">
        <v>48</v>
      </c>
      <c r="D135">
        <v>5</v>
      </c>
      <c r="E135">
        <v>271535</v>
      </c>
      <c r="F135" s="3">
        <v>44601</v>
      </c>
      <c r="G135" t="s">
        <v>1324</v>
      </c>
      <c r="H135" t="s">
        <v>1329</v>
      </c>
      <c r="I135">
        <v>7.4732472555209192E-2</v>
      </c>
    </row>
    <row r="136" spans="1:9" x14ac:dyDescent="0.35">
      <c r="A136">
        <v>207</v>
      </c>
      <c r="B136">
        <v>477</v>
      </c>
      <c r="C136">
        <v>48</v>
      </c>
      <c r="D136">
        <v>2</v>
      </c>
      <c r="E136">
        <v>108614</v>
      </c>
      <c r="F136" s="3">
        <v>45253</v>
      </c>
      <c r="G136" t="s">
        <v>1324</v>
      </c>
      <c r="H136" t="s">
        <v>1329</v>
      </c>
      <c r="I136">
        <v>2.9892989022083673E-2</v>
      </c>
    </row>
    <row r="137" spans="1:9" x14ac:dyDescent="0.35">
      <c r="A137">
        <v>204</v>
      </c>
      <c r="B137">
        <v>370</v>
      </c>
      <c r="C137">
        <v>45</v>
      </c>
      <c r="D137">
        <v>4</v>
      </c>
      <c r="E137">
        <v>342400</v>
      </c>
      <c r="F137" s="3">
        <v>44850</v>
      </c>
      <c r="G137" t="s">
        <v>1324</v>
      </c>
      <c r="H137" t="s">
        <v>1326</v>
      </c>
      <c r="I137">
        <v>9.4236097014762835E-2</v>
      </c>
    </row>
    <row r="138" spans="1:9" x14ac:dyDescent="0.35">
      <c r="A138">
        <v>192</v>
      </c>
      <c r="B138">
        <v>331</v>
      </c>
      <c r="C138">
        <v>44</v>
      </c>
      <c r="D138">
        <v>4</v>
      </c>
      <c r="E138">
        <v>552392</v>
      </c>
      <c r="F138" s="3">
        <v>44876</v>
      </c>
      <c r="G138" t="s">
        <v>1324</v>
      </c>
      <c r="H138" t="s">
        <v>1325</v>
      </c>
      <c r="I138">
        <v>0.15203056688720462</v>
      </c>
    </row>
    <row r="139" spans="1:9" x14ac:dyDescent="0.35">
      <c r="A139">
        <v>187</v>
      </c>
      <c r="B139">
        <v>473</v>
      </c>
      <c r="C139">
        <v>45</v>
      </c>
      <c r="D139">
        <v>4</v>
      </c>
      <c r="E139">
        <v>342400</v>
      </c>
      <c r="F139" s="3">
        <v>45310</v>
      </c>
      <c r="G139" t="s">
        <v>1324</v>
      </c>
      <c r="H139" t="s">
        <v>1326</v>
      </c>
      <c r="I139">
        <v>9.4236097014762835E-2</v>
      </c>
    </row>
    <row r="140" spans="1:9" x14ac:dyDescent="0.35">
      <c r="A140">
        <v>184</v>
      </c>
      <c r="B140">
        <v>79</v>
      </c>
      <c r="C140">
        <v>46</v>
      </c>
      <c r="D140">
        <v>4</v>
      </c>
      <c r="E140">
        <v>622272</v>
      </c>
      <c r="F140" s="3">
        <v>44969</v>
      </c>
      <c r="G140" t="s">
        <v>1324</v>
      </c>
      <c r="H140" t="s">
        <v>1327</v>
      </c>
      <c r="I140">
        <v>0.17126309743449325</v>
      </c>
    </row>
    <row r="141" spans="1:9" x14ac:dyDescent="0.35">
      <c r="A141">
        <v>175</v>
      </c>
      <c r="B141">
        <v>150</v>
      </c>
      <c r="C141">
        <v>48</v>
      </c>
      <c r="D141">
        <v>4</v>
      </c>
      <c r="E141">
        <v>217228</v>
      </c>
      <c r="F141" s="3">
        <v>45376</v>
      </c>
      <c r="G141" t="s">
        <v>1324</v>
      </c>
      <c r="H141" t="s">
        <v>1329</v>
      </c>
      <c r="I141">
        <v>5.9785978044167347E-2</v>
      </c>
    </row>
    <row r="142" spans="1:9" x14ac:dyDescent="0.35">
      <c r="A142">
        <v>141</v>
      </c>
      <c r="B142">
        <v>387</v>
      </c>
      <c r="C142">
        <v>48</v>
      </c>
      <c r="D142">
        <v>2</v>
      </c>
      <c r="E142">
        <v>108614</v>
      </c>
      <c r="F142" s="3">
        <v>44357</v>
      </c>
      <c r="G142" t="s">
        <v>1324</v>
      </c>
      <c r="H142" t="s">
        <v>1329</v>
      </c>
      <c r="I142">
        <v>2.9892989022083673E-2</v>
      </c>
    </row>
    <row r="143" spans="1:9" x14ac:dyDescent="0.35">
      <c r="A143">
        <v>142</v>
      </c>
      <c r="B143">
        <v>257</v>
      </c>
      <c r="C143">
        <v>48</v>
      </c>
      <c r="D143">
        <v>3</v>
      </c>
      <c r="E143">
        <v>162921</v>
      </c>
      <c r="F143" s="3">
        <v>44306</v>
      </c>
      <c r="G143" t="s">
        <v>1324</v>
      </c>
      <c r="H143" t="s">
        <v>1329</v>
      </c>
      <c r="I143">
        <v>4.4839483533125508E-2</v>
      </c>
    </row>
    <row r="144" spans="1:9" x14ac:dyDescent="0.35">
      <c r="A144">
        <v>173</v>
      </c>
      <c r="B144">
        <v>309</v>
      </c>
      <c r="C144">
        <v>45</v>
      </c>
      <c r="D144">
        <v>2</v>
      </c>
      <c r="E144">
        <v>171200</v>
      </c>
      <c r="F144" s="3">
        <v>45178</v>
      </c>
      <c r="G144" t="s">
        <v>1324</v>
      </c>
      <c r="H144" t="s">
        <v>1326</v>
      </c>
      <c r="I144">
        <v>4.7118048507381417E-2</v>
      </c>
    </row>
    <row r="145" spans="1:9" x14ac:dyDescent="0.35">
      <c r="A145">
        <v>152</v>
      </c>
      <c r="B145">
        <v>79</v>
      </c>
      <c r="C145">
        <v>48</v>
      </c>
      <c r="D145">
        <v>4</v>
      </c>
      <c r="E145">
        <v>217228</v>
      </c>
      <c r="F145" s="3">
        <v>44845</v>
      </c>
      <c r="G145" t="s">
        <v>1324</v>
      </c>
      <c r="H145" t="s">
        <v>1329</v>
      </c>
      <c r="I145">
        <v>5.9785978044167347E-2</v>
      </c>
    </row>
    <row r="146" spans="1:9" x14ac:dyDescent="0.35">
      <c r="A146">
        <v>148</v>
      </c>
      <c r="B146">
        <v>96</v>
      </c>
      <c r="C146">
        <v>44</v>
      </c>
      <c r="D146">
        <v>5</v>
      </c>
      <c r="E146">
        <v>690490</v>
      </c>
      <c r="F146" s="3">
        <v>45550</v>
      </c>
      <c r="G146" t="s">
        <v>1324</v>
      </c>
      <c r="H146" t="s">
        <v>1325</v>
      </c>
      <c r="I146">
        <v>0.1900382086090058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3"/>
  <sheetViews>
    <sheetView topLeftCell="A72" workbookViewId="0">
      <selection activeCell="E98" sqref="E98:E99"/>
    </sheetView>
  </sheetViews>
  <sheetFormatPr defaultRowHeight="14.5" x14ac:dyDescent="0.35"/>
  <cols>
    <col min="1" max="1" width="12.36328125" customWidth="1"/>
    <col min="2" max="2" width="11.1796875" customWidth="1"/>
    <col min="4" max="4" width="9.81640625" bestFit="1" customWidth="1"/>
  </cols>
  <sheetData>
    <row r="3" spans="1:2" x14ac:dyDescent="0.35">
      <c r="A3" s="4" t="s">
        <v>1919</v>
      </c>
      <c r="B3" t="s">
        <v>1922</v>
      </c>
    </row>
    <row r="4" spans="1:2" x14ac:dyDescent="0.35">
      <c r="A4" s="5" t="s">
        <v>1324</v>
      </c>
      <c r="B4" s="6">
        <v>0.12271176027574308</v>
      </c>
    </row>
    <row r="5" spans="1:2" x14ac:dyDescent="0.35">
      <c r="A5" s="5" t="s">
        <v>1312</v>
      </c>
      <c r="B5" s="6">
        <v>0.13133112929120408</v>
      </c>
    </row>
    <row r="6" spans="1:2" x14ac:dyDescent="0.35">
      <c r="A6" s="5" t="s">
        <v>1300</v>
      </c>
      <c r="B6" s="6">
        <v>0.10925615292770328</v>
      </c>
    </row>
    <row r="7" spans="1:2" x14ac:dyDescent="0.35">
      <c r="A7" s="5" t="s">
        <v>1285</v>
      </c>
      <c r="B7" s="6">
        <v>0.14509251956338912</v>
      </c>
    </row>
    <row r="8" spans="1:2" x14ac:dyDescent="0.35">
      <c r="A8" s="5" t="s">
        <v>1274</v>
      </c>
      <c r="B8" s="6">
        <v>0.16327732305588882</v>
      </c>
    </row>
    <row r="9" spans="1:2" x14ac:dyDescent="0.35">
      <c r="A9" s="5" t="s">
        <v>1306</v>
      </c>
      <c r="B9" s="6">
        <v>0.11145194481148847</v>
      </c>
    </row>
    <row r="10" spans="1:2" x14ac:dyDescent="0.35">
      <c r="A10" s="5" t="s">
        <v>1294</v>
      </c>
      <c r="B10" s="6">
        <v>0.12389506731333397</v>
      </c>
    </row>
    <row r="11" spans="1:2" x14ac:dyDescent="0.35">
      <c r="A11" s="5" t="s">
        <v>1318</v>
      </c>
      <c r="B11" s="6">
        <v>9.2984102761249146E-2</v>
      </c>
    </row>
    <row r="12" spans="1:2" x14ac:dyDescent="0.35">
      <c r="A12" s="5" t="s">
        <v>1920</v>
      </c>
      <c r="B12" s="6">
        <v>1</v>
      </c>
    </row>
    <row r="21" spans="1:2" x14ac:dyDescent="0.35">
      <c r="A21" s="4" t="s">
        <v>1919</v>
      </c>
      <c r="B21" t="s">
        <v>1923</v>
      </c>
    </row>
    <row r="22" spans="1:2" x14ac:dyDescent="0.35">
      <c r="A22" s="5" t="s">
        <v>1290</v>
      </c>
      <c r="B22" s="2">
        <v>26</v>
      </c>
    </row>
    <row r="23" spans="1:2" x14ac:dyDescent="0.35">
      <c r="A23" s="5" t="s">
        <v>1301</v>
      </c>
      <c r="B23" s="2">
        <v>26</v>
      </c>
    </row>
    <row r="24" spans="1:2" x14ac:dyDescent="0.35">
      <c r="A24" s="5" t="s">
        <v>1299</v>
      </c>
      <c r="B24" s="2">
        <v>24</v>
      </c>
    </row>
    <row r="25" spans="1:2" x14ac:dyDescent="0.35">
      <c r="A25" s="5" t="s">
        <v>1307</v>
      </c>
      <c r="B25" s="2">
        <v>27</v>
      </c>
    </row>
    <row r="26" spans="1:2" x14ac:dyDescent="0.35">
      <c r="A26" s="5" t="s">
        <v>1289</v>
      </c>
      <c r="B26" s="2">
        <v>22</v>
      </c>
    </row>
    <row r="27" spans="1:2" x14ac:dyDescent="0.35">
      <c r="A27" s="5" t="s">
        <v>1303</v>
      </c>
      <c r="B27" s="2">
        <v>26</v>
      </c>
    </row>
    <row r="28" spans="1:2" x14ac:dyDescent="0.35">
      <c r="A28" s="5" t="s">
        <v>1313</v>
      </c>
      <c r="B28" s="2">
        <v>26</v>
      </c>
    </row>
    <row r="29" spans="1:2" x14ac:dyDescent="0.35">
      <c r="A29" s="5" t="s">
        <v>1325</v>
      </c>
      <c r="B29" s="2">
        <v>26</v>
      </c>
    </row>
    <row r="30" spans="1:2" x14ac:dyDescent="0.35">
      <c r="A30" s="5" t="s">
        <v>1287</v>
      </c>
      <c r="B30" s="2">
        <v>23</v>
      </c>
    </row>
    <row r="31" spans="1:2" x14ac:dyDescent="0.35">
      <c r="A31" s="5" t="s">
        <v>1317</v>
      </c>
      <c r="B31" s="2">
        <v>18</v>
      </c>
    </row>
    <row r="32" spans="1:2" x14ac:dyDescent="0.35">
      <c r="A32" s="5" t="s">
        <v>1309</v>
      </c>
      <c r="B32" s="2">
        <v>20</v>
      </c>
    </row>
    <row r="33" spans="1:2" x14ac:dyDescent="0.35">
      <c r="A33" s="5" t="s">
        <v>1316</v>
      </c>
      <c r="B33" s="2">
        <v>32</v>
      </c>
    </row>
    <row r="34" spans="1:2" x14ac:dyDescent="0.35">
      <c r="A34" s="5" t="s">
        <v>1329</v>
      </c>
      <c r="B34" s="2">
        <v>26</v>
      </c>
    </row>
    <row r="35" spans="1:2" x14ac:dyDescent="0.35">
      <c r="A35" s="5" t="s">
        <v>1323</v>
      </c>
      <c r="B35" s="2">
        <v>35</v>
      </c>
    </row>
    <row r="36" spans="1:2" x14ac:dyDescent="0.35">
      <c r="A36" s="5" t="s">
        <v>1327</v>
      </c>
      <c r="B36" s="2">
        <v>28</v>
      </c>
    </row>
    <row r="37" spans="1:2" x14ac:dyDescent="0.35">
      <c r="A37" s="5" t="s">
        <v>1293</v>
      </c>
      <c r="B37" s="2">
        <v>18</v>
      </c>
    </row>
    <row r="38" spans="1:2" x14ac:dyDescent="0.35">
      <c r="A38" s="5" t="s">
        <v>1286</v>
      </c>
      <c r="B38" s="2">
        <v>21</v>
      </c>
    </row>
    <row r="39" spans="1:2" x14ac:dyDescent="0.35">
      <c r="A39" s="5" t="s">
        <v>1297</v>
      </c>
      <c r="B39" s="2">
        <v>32</v>
      </c>
    </row>
    <row r="40" spans="1:2" x14ac:dyDescent="0.35">
      <c r="A40" s="5" t="s">
        <v>1279</v>
      </c>
      <c r="B40" s="2">
        <v>22</v>
      </c>
    </row>
    <row r="41" spans="1:2" x14ac:dyDescent="0.35">
      <c r="A41" s="5" t="s">
        <v>1295</v>
      </c>
      <c r="B41" s="2">
        <v>24</v>
      </c>
    </row>
    <row r="42" spans="1:2" x14ac:dyDescent="0.35">
      <c r="A42" s="5" t="s">
        <v>1276</v>
      </c>
      <c r="B42" s="2">
        <v>18</v>
      </c>
    </row>
    <row r="43" spans="1:2" x14ac:dyDescent="0.35">
      <c r="A43" s="5" t="s">
        <v>1304</v>
      </c>
      <c r="B43" s="2">
        <v>23</v>
      </c>
    </row>
    <row r="44" spans="1:2" x14ac:dyDescent="0.35">
      <c r="A44" s="5" t="s">
        <v>1328</v>
      </c>
      <c r="B44" s="2">
        <v>33</v>
      </c>
    </row>
    <row r="45" spans="1:2" x14ac:dyDescent="0.35">
      <c r="A45" s="5" t="s">
        <v>1298</v>
      </c>
      <c r="B45" s="2">
        <v>24</v>
      </c>
    </row>
    <row r="46" spans="1:2" x14ac:dyDescent="0.35">
      <c r="A46" s="5" t="s">
        <v>1288</v>
      </c>
      <c r="B46" s="2">
        <v>21</v>
      </c>
    </row>
    <row r="47" spans="1:2" x14ac:dyDescent="0.35">
      <c r="A47" s="5" t="s">
        <v>1319</v>
      </c>
      <c r="B47" s="2">
        <v>23</v>
      </c>
    </row>
    <row r="48" spans="1:2" x14ac:dyDescent="0.35">
      <c r="A48" s="5" t="s">
        <v>1291</v>
      </c>
      <c r="B48" s="2">
        <v>20</v>
      </c>
    </row>
    <row r="49" spans="1:2" x14ac:dyDescent="0.35">
      <c r="A49" s="5" t="s">
        <v>1292</v>
      </c>
      <c r="B49" s="2">
        <v>28</v>
      </c>
    </row>
    <row r="50" spans="1:2" x14ac:dyDescent="0.35">
      <c r="A50" s="5" t="s">
        <v>1314</v>
      </c>
      <c r="B50" s="2">
        <v>32</v>
      </c>
    </row>
    <row r="51" spans="1:2" x14ac:dyDescent="0.35">
      <c r="A51" s="5" t="s">
        <v>1283</v>
      </c>
      <c r="B51" s="2">
        <v>34</v>
      </c>
    </row>
    <row r="52" spans="1:2" x14ac:dyDescent="0.35">
      <c r="A52" s="5" t="s">
        <v>1284</v>
      </c>
      <c r="B52" s="2">
        <v>20</v>
      </c>
    </row>
    <row r="53" spans="1:2" x14ac:dyDescent="0.35">
      <c r="A53" s="5" t="s">
        <v>1277</v>
      </c>
      <c r="B53" s="2">
        <v>24</v>
      </c>
    </row>
    <row r="54" spans="1:2" x14ac:dyDescent="0.35">
      <c r="A54" s="5" t="s">
        <v>1322</v>
      </c>
      <c r="B54" s="2">
        <v>36</v>
      </c>
    </row>
    <row r="55" spans="1:2" x14ac:dyDescent="0.35">
      <c r="A55" s="5" t="s">
        <v>1326</v>
      </c>
      <c r="B55" s="2">
        <v>32</v>
      </c>
    </row>
    <row r="56" spans="1:2" x14ac:dyDescent="0.35">
      <c r="A56" s="5" t="s">
        <v>1281</v>
      </c>
      <c r="B56" s="2">
        <v>26</v>
      </c>
    </row>
    <row r="57" spans="1:2" x14ac:dyDescent="0.35">
      <c r="A57" s="5" t="s">
        <v>1311</v>
      </c>
      <c r="B57" s="2">
        <v>25</v>
      </c>
    </row>
    <row r="58" spans="1:2" x14ac:dyDescent="0.35">
      <c r="A58" s="5" t="s">
        <v>1302</v>
      </c>
      <c r="B58" s="2">
        <v>31</v>
      </c>
    </row>
    <row r="59" spans="1:2" x14ac:dyDescent="0.35">
      <c r="A59" s="5" t="s">
        <v>1275</v>
      </c>
      <c r="B59" s="2">
        <v>24</v>
      </c>
    </row>
    <row r="60" spans="1:2" x14ac:dyDescent="0.35">
      <c r="A60" s="5" t="s">
        <v>1296</v>
      </c>
      <c r="B60" s="2">
        <v>21</v>
      </c>
    </row>
    <row r="61" spans="1:2" x14ac:dyDescent="0.35">
      <c r="A61" s="5" t="s">
        <v>1308</v>
      </c>
      <c r="B61" s="2">
        <v>19</v>
      </c>
    </row>
    <row r="62" spans="1:2" x14ac:dyDescent="0.35">
      <c r="A62" s="5" t="s">
        <v>1320</v>
      </c>
      <c r="B62" s="2">
        <v>19</v>
      </c>
    </row>
    <row r="63" spans="1:2" x14ac:dyDescent="0.35">
      <c r="A63" s="5" t="s">
        <v>1315</v>
      </c>
      <c r="B63" s="2">
        <v>29</v>
      </c>
    </row>
    <row r="64" spans="1:2" x14ac:dyDescent="0.35">
      <c r="A64" s="5" t="s">
        <v>1305</v>
      </c>
      <c r="B64" s="2">
        <v>16</v>
      </c>
    </row>
    <row r="65" spans="1:2" x14ac:dyDescent="0.35">
      <c r="A65" s="5" t="s">
        <v>1321</v>
      </c>
      <c r="B65" s="2">
        <v>19</v>
      </c>
    </row>
    <row r="66" spans="1:2" x14ac:dyDescent="0.35">
      <c r="A66" s="5" t="s">
        <v>1280</v>
      </c>
      <c r="B66" s="2">
        <v>25</v>
      </c>
    </row>
    <row r="67" spans="1:2" x14ac:dyDescent="0.35">
      <c r="A67" s="5" t="s">
        <v>1278</v>
      </c>
      <c r="B67" s="2">
        <v>19</v>
      </c>
    </row>
    <row r="68" spans="1:2" x14ac:dyDescent="0.35">
      <c r="A68" s="5" t="s">
        <v>1310</v>
      </c>
      <c r="B68" s="2">
        <v>28</v>
      </c>
    </row>
    <row r="69" spans="1:2" x14ac:dyDescent="0.35">
      <c r="A69" s="5" t="s">
        <v>1282</v>
      </c>
      <c r="B69" s="2">
        <v>18</v>
      </c>
    </row>
    <row r="70" spans="1:2" x14ac:dyDescent="0.35">
      <c r="A70" s="5" t="s">
        <v>1920</v>
      </c>
      <c r="B70" s="2">
        <v>1189</v>
      </c>
    </row>
    <row r="82" spans="1:4" x14ac:dyDescent="0.35">
      <c r="A82" s="5"/>
      <c r="B82" s="6"/>
    </row>
    <row r="83" spans="1:4" x14ac:dyDescent="0.35">
      <c r="A83" s="4" t="s">
        <v>1919</v>
      </c>
      <c r="B83" t="s">
        <v>1924</v>
      </c>
    </row>
    <row r="84" spans="1:4" x14ac:dyDescent="0.35">
      <c r="A84" s="5" t="s">
        <v>1324</v>
      </c>
      <c r="B84" s="7">
        <v>44586425</v>
      </c>
      <c r="D84">
        <f>GETPIVOTDATA("price",$A$83)</f>
        <v>363342722</v>
      </c>
    </row>
    <row r="85" spans="1:4" x14ac:dyDescent="0.35">
      <c r="A85" s="5" t="s">
        <v>1312</v>
      </c>
      <c r="B85" s="7">
        <v>47718210</v>
      </c>
    </row>
    <row r="86" spans="1:4" x14ac:dyDescent="0.35">
      <c r="A86" s="5" t="s">
        <v>1300</v>
      </c>
      <c r="B86" s="7">
        <v>39697428</v>
      </c>
    </row>
    <row r="87" spans="1:4" x14ac:dyDescent="0.35">
      <c r="A87" s="5" t="s">
        <v>1285</v>
      </c>
      <c r="B87" s="7">
        <v>52718311</v>
      </c>
    </row>
    <row r="88" spans="1:4" x14ac:dyDescent="0.35">
      <c r="A88" s="5" t="s">
        <v>1274</v>
      </c>
      <c r="B88" s="7">
        <v>59325627</v>
      </c>
    </row>
    <row r="89" spans="1:4" x14ac:dyDescent="0.35">
      <c r="A89" s="5" t="s">
        <v>1306</v>
      </c>
      <c r="B89" s="7">
        <v>40495253</v>
      </c>
    </row>
    <row r="90" spans="1:4" x14ac:dyDescent="0.35">
      <c r="A90" s="5" t="s">
        <v>1294</v>
      </c>
      <c r="B90" s="7">
        <v>45016371</v>
      </c>
    </row>
    <row r="91" spans="1:4" x14ac:dyDescent="0.35">
      <c r="A91" s="5" t="s">
        <v>1318</v>
      </c>
      <c r="B91" s="7">
        <v>33785097</v>
      </c>
    </row>
    <row r="92" spans="1:4" x14ac:dyDescent="0.35">
      <c r="A92" s="5" t="s">
        <v>1920</v>
      </c>
      <c r="B92" s="7">
        <v>363342722</v>
      </c>
    </row>
    <row r="93" spans="1:4" x14ac:dyDescent="0.35">
      <c r="B93" s="8">
        <f>GETPIVOTDATA("price",$A$83)</f>
        <v>363342722</v>
      </c>
    </row>
  </sheetData>
  <pageMargins left="0.7" right="0.7" top="0.75" bottom="0.75" header="0.3" footer="0.3"/>
  <pageSetup orientation="portrait" r:id="rId4"/>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90"/>
  <sheetViews>
    <sheetView topLeftCell="A2" workbookViewId="0">
      <selection activeCell="I3" sqref="I3"/>
    </sheetView>
  </sheetViews>
  <sheetFormatPr defaultRowHeight="14.5" x14ac:dyDescent="0.35"/>
  <cols>
    <col min="1" max="1" width="15.26953125" bestFit="1" customWidth="1"/>
    <col min="2" max="2" width="13.54296875" bestFit="1" customWidth="1"/>
    <col min="3" max="3" width="12.26953125" bestFit="1" customWidth="1"/>
    <col min="4" max="4" width="10.1796875" bestFit="1" customWidth="1"/>
    <col min="5" max="5" width="7.1796875" bestFit="1" customWidth="1"/>
    <col min="6" max="6" width="10.453125" bestFit="1" customWidth="1"/>
    <col min="7" max="7" width="11.36328125" bestFit="1" customWidth="1"/>
    <col min="8" max="8" width="20.7265625" bestFit="1" customWidth="1"/>
  </cols>
  <sheetData>
    <row r="1" spans="1:9" x14ac:dyDescent="0.35">
      <c r="A1" s="2" t="s">
        <v>1330</v>
      </c>
      <c r="B1" s="2" t="s">
        <v>0</v>
      </c>
      <c r="C1" s="2" t="s">
        <v>1270</v>
      </c>
      <c r="D1" s="2" t="s">
        <v>1331</v>
      </c>
      <c r="E1" s="2" t="s">
        <v>1332</v>
      </c>
      <c r="F1" s="2" t="s">
        <v>1333</v>
      </c>
      <c r="G1" s="2" t="s">
        <v>1271</v>
      </c>
      <c r="H1" s="2" t="s">
        <v>1</v>
      </c>
      <c r="I1" t="s">
        <v>1921</v>
      </c>
    </row>
    <row r="2" spans="1:9" x14ac:dyDescent="0.35">
      <c r="A2" s="2">
        <v>1</v>
      </c>
      <c r="B2" s="2">
        <v>301</v>
      </c>
      <c r="C2" s="2">
        <v>16</v>
      </c>
      <c r="D2" s="2">
        <v>2</v>
      </c>
      <c r="E2" s="2">
        <v>89904</v>
      </c>
      <c r="F2" s="3">
        <v>44300</v>
      </c>
      <c r="G2" s="2" t="s">
        <v>1285</v>
      </c>
      <c r="H2" s="2" t="s">
        <v>1291</v>
      </c>
      <c r="I2">
        <f>(Merge1[[#This Row],[price]]/SUM(Merge1[price]))*100</f>
        <v>2.4743580800278143E-2</v>
      </c>
    </row>
    <row r="3" spans="1:9" x14ac:dyDescent="0.35">
      <c r="A3" s="2">
        <v>2</v>
      </c>
      <c r="B3" s="2">
        <v>343</v>
      </c>
      <c r="C3" s="2">
        <v>34</v>
      </c>
      <c r="D3" s="2">
        <v>2</v>
      </c>
      <c r="E3" s="2">
        <v>173230</v>
      </c>
      <c r="F3" s="3">
        <v>45503</v>
      </c>
      <c r="G3" s="2" t="s">
        <v>1312</v>
      </c>
      <c r="H3" s="2" t="s">
        <v>1313</v>
      </c>
      <c r="I3">
        <f>(Merge1[[#This Row],[price]]/SUM(Merge1[price]))*100</f>
        <v>4.7676749666668704E-2</v>
      </c>
    </row>
    <row r="4" spans="1:9" x14ac:dyDescent="0.35">
      <c r="A4" s="2">
        <v>40</v>
      </c>
      <c r="B4" s="2">
        <v>229</v>
      </c>
      <c r="C4" s="2">
        <v>34</v>
      </c>
      <c r="D4" s="2">
        <v>3</v>
      </c>
      <c r="E4" s="2">
        <v>259845</v>
      </c>
      <c r="F4" s="3">
        <v>44356</v>
      </c>
      <c r="G4" s="2" t="s">
        <v>1312</v>
      </c>
      <c r="H4" s="2" t="s">
        <v>1313</v>
      </c>
      <c r="I4">
        <f>(Merge1[[#This Row],[price]]/SUM(Merge1[price]))*100</f>
        <v>7.1515124500003066E-2</v>
      </c>
    </row>
    <row r="5" spans="1:9" x14ac:dyDescent="0.35">
      <c r="A5" s="2">
        <v>44</v>
      </c>
      <c r="B5" s="2">
        <v>168</v>
      </c>
      <c r="C5" s="2">
        <v>34</v>
      </c>
      <c r="D5" s="2">
        <v>4</v>
      </c>
      <c r="E5" s="2">
        <v>346460</v>
      </c>
      <c r="F5" s="3">
        <v>44435</v>
      </c>
      <c r="G5" s="2" t="s">
        <v>1312</v>
      </c>
      <c r="H5" s="2" t="s">
        <v>1313</v>
      </c>
      <c r="I5">
        <f>(Merge1[[#This Row],[price]]/SUM(Merge1[price]))*100</f>
        <v>9.5353499333337408E-2</v>
      </c>
    </row>
    <row r="6" spans="1:9" x14ac:dyDescent="0.35">
      <c r="A6" s="2">
        <v>3</v>
      </c>
      <c r="B6" s="2">
        <v>120</v>
      </c>
      <c r="C6" s="2">
        <v>4</v>
      </c>
      <c r="D6" s="2">
        <v>1</v>
      </c>
      <c r="E6" s="2">
        <v>38082</v>
      </c>
      <c r="F6" s="3">
        <v>45043</v>
      </c>
      <c r="G6" s="2" t="s">
        <v>1274</v>
      </c>
      <c r="H6" s="2" t="s">
        <v>1278</v>
      </c>
      <c r="I6">
        <f>(Merge1[[#This Row],[price]]/SUM(Merge1[price]))*100</f>
        <v>1.0481013570432822E-2</v>
      </c>
    </row>
    <row r="7" spans="1:9" x14ac:dyDescent="0.35">
      <c r="A7" s="2">
        <v>9</v>
      </c>
      <c r="B7" s="2">
        <v>331</v>
      </c>
      <c r="C7" s="2">
        <v>4</v>
      </c>
      <c r="D7" s="2">
        <v>1</v>
      </c>
      <c r="E7" s="2">
        <v>38082</v>
      </c>
      <c r="F7" s="3">
        <v>45532</v>
      </c>
      <c r="G7" s="2" t="s">
        <v>1274</v>
      </c>
      <c r="H7" s="2" t="s">
        <v>1278</v>
      </c>
      <c r="I7">
        <f>(Merge1[[#This Row],[price]]/SUM(Merge1[price]))*100</f>
        <v>1.0481013570432822E-2</v>
      </c>
    </row>
    <row r="8" spans="1:9" x14ac:dyDescent="0.35">
      <c r="A8" s="2">
        <v>12</v>
      </c>
      <c r="B8" s="2">
        <v>479</v>
      </c>
      <c r="C8" s="2">
        <v>3</v>
      </c>
      <c r="D8" s="2">
        <v>4</v>
      </c>
      <c r="E8" s="2">
        <v>355148</v>
      </c>
      <c r="F8" s="3">
        <v>45211</v>
      </c>
      <c r="G8" s="2" t="s">
        <v>1274</v>
      </c>
      <c r="H8" s="2" t="s">
        <v>1277</v>
      </c>
      <c r="I8">
        <f>(Merge1[[#This Row],[price]]/SUM(Merge1[price]))*100</f>
        <v>9.7744630206188649E-2</v>
      </c>
    </row>
    <row r="9" spans="1:9" x14ac:dyDescent="0.35">
      <c r="A9" s="2">
        <v>4</v>
      </c>
      <c r="B9" s="2">
        <v>170</v>
      </c>
      <c r="C9" s="2">
        <v>46</v>
      </c>
      <c r="D9" s="2">
        <v>4</v>
      </c>
      <c r="E9" s="2">
        <v>622272</v>
      </c>
      <c r="F9" s="3">
        <v>44402</v>
      </c>
      <c r="G9" s="2" t="s">
        <v>1324</v>
      </c>
      <c r="H9" s="2" t="s">
        <v>1327</v>
      </c>
      <c r="I9">
        <f>(Merge1[[#This Row],[price]]/SUM(Merge1[price]))*100</f>
        <v>0.17126309743449325</v>
      </c>
    </row>
    <row r="10" spans="1:9" x14ac:dyDescent="0.35">
      <c r="A10" s="2">
        <v>20</v>
      </c>
      <c r="B10" s="2">
        <v>132</v>
      </c>
      <c r="C10" s="2">
        <v>46</v>
      </c>
      <c r="D10" s="2">
        <v>2</v>
      </c>
      <c r="E10" s="2">
        <v>311136</v>
      </c>
      <c r="F10" s="3">
        <v>44225</v>
      </c>
      <c r="G10" s="2" t="s">
        <v>1324</v>
      </c>
      <c r="H10" s="2" t="s">
        <v>1327</v>
      </c>
      <c r="I10">
        <f>(Merge1[[#This Row],[price]]/SUM(Merge1[price]))*100</f>
        <v>8.5631548717246625E-2</v>
      </c>
    </row>
    <row r="11" spans="1:9" x14ac:dyDescent="0.35">
      <c r="A11" s="2">
        <v>33</v>
      </c>
      <c r="B11" s="2">
        <v>473</v>
      </c>
      <c r="C11" s="2">
        <v>46</v>
      </c>
      <c r="D11" s="2">
        <v>3</v>
      </c>
      <c r="E11" s="2">
        <v>466704</v>
      </c>
      <c r="F11" s="3">
        <v>44437</v>
      </c>
      <c r="G11" s="2" t="s">
        <v>1324</v>
      </c>
      <c r="H11" s="2" t="s">
        <v>1327</v>
      </c>
      <c r="I11">
        <f>(Merge1[[#This Row],[price]]/SUM(Merge1[price]))*100</f>
        <v>0.12844732307586995</v>
      </c>
    </row>
    <row r="12" spans="1:9" x14ac:dyDescent="0.35">
      <c r="A12" s="2">
        <v>5</v>
      </c>
      <c r="B12" s="2">
        <v>349</v>
      </c>
      <c r="C12" s="2">
        <v>9</v>
      </c>
      <c r="D12" s="2">
        <v>1</v>
      </c>
      <c r="E12" s="2">
        <v>40559</v>
      </c>
      <c r="F12" s="3">
        <v>45324</v>
      </c>
      <c r="G12" s="2" t="s">
        <v>1274</v>
      </c>
      <c r="H12" s="2" t="s">
        <v>1283</v>
      </c>
      <c r="I12">
        <f>(Merge1[[#This Row],[price]]/SUM(Merge1[price]))*100</f>
        <v>1.1162739073661698E-2</v>
      </c>
    </row>
    <row r="13" spans="1:9" x14ac:dyDescent="0.35">
      <c r="A13" s="2">
        <v>17</v>
      </c>
      <c r="B13" s="2">
        <v>456</v>
      </c>
      <c r="C13" s="2">
        <v>9</v>
      </c>
      <c r="D13" s="2">
        <v>5</v>
      </c>
      <c r="E13" s="2">
        <v>202795</v>
      </c>
      <c r="F13" s="3">
        <v>45155</v>
      </c>
      <c r="G13" s="2" t="s">
        <v>1274</v>
      </c>
      <c r="H13" s="2" t="s">
        <v>1283</v>
      </c>
      <c r="I13">
        <f>(Merge1[[#This Row],[price]]/SUM(Merge1[price]))*100</f>
        <v>5.5813695368308498E-2</v>
      </c>
    </row>
    <row r="14" spans="1:9" x14ac:dyDescent="0.35">
      <c r="A14" s="2">
        <v>47</v>
      </c>
      <c r="B14" s="2">
        <v>233</v>
      </c>
      <c r="C14" s="2">
        <v>9</v>
      </c>
      <c r="D14" s="2">
        <v>5</v>
      </c>
      <c r="E14" s="2">
        <v>202795</v>
      </c>
      <c r="F14" s="3">
        <v>45047</v>
      </c>
      <c r="G14" s="2" t="s">
        <v>1274</v>
      </c>
      <c r="H14" s="2" t="s">
        <v>1283</v>
      </c>
      <c r="I14">
        <f>(Merge1[[#This Row],[price]]/SUM(Merge1[price]))*100</f>
        <v>5.5813695368308498E-2</v>
      </c>
    </row>
    <row r="15" spans="1:9" x14ac:dyDescent="0.35">
      <c r="A15" s="2">
        <v>6</v>
      </c>
      <c r="B15" s="2">
        <v>476</v>
      </c>
      <c r="C15" s="2">
        <v>11</v>
      </c>
      <c r="D15" s="2">
        <v>4</v>
      </c>
      <c r="E15" s="2">
        <v>405816</v>
      </c>
      <c r="F15" s="3">
        <v>45534</v>
      </c>
      <c r="G15" s="2" t="s">
        <v>1285</v>
      </c>
      <c r="H15" s="2" t="s">
        <v>1286</v>
      </c>
      <c r="I15">
        <f>(Merge1[[#This Row],[price]]/SUM(Merge1[price]))*100</f>
        <v>0.11168959096420265</v>
      </c>
    </row>
    <row r="16" spans="1:9" x14ac:dyDescent="0.35">
      <c r="A16" s="2">
        <v>32</v>
      </c>
      <c r="B16" s="2">
        <v>158</v>
      </c>
      <c r="C16" s="2">
        <v>11</v>
      </c>
      <c r="D16" s="2">
        <v>4</v>
      </c>
      <c r="E16" s="2">
        <v>405816</v>
      </c>
      <c r="F16" s="3">
        <v>45226</v>
      </c>
      <c r="G16" s="2" t="s">
        <v>1285</v>
      </c>
      <c r="H16" s="2" t="s">
        <v>1286</v>
      </c>
      <c r="I16">
        <f>(Merge1[[#This Row],[price]]/SUM(Merge1[price]))*100</f>
        <v>0.11168959096420265</v>
      </c>
    </row>
    <row r="17" spans="1:9" x14ac:dyDescent="0.35">
      <c r="A17" s="2">
        <v>7</v>
      </c>
      <c r="B17" s="2">
        <v>479</v>
      </c>
      <c r="C17" s="2">
        <v>31</v>
      </c>
      <c r="D17" s="2">
        <v>4</v>
      </c>
      <c r="E17" s="2">
        <v>329812</v>
      </c>
      <c r="F17" s="3">
        <v>45529</v>
      </c>
      <c r="G17" s="2" t="s">
        <v>1306</v>
      </c>
      <c r="H17" s="2" t="s">
        <v>1309</v>
      </c>
      <c r="I17">
        <f>(Merge1[[#This Row],[price]]/SUM(Merge1[price]))*100</f>
        <v>9.0771599382689708E-2</v>
      </c>
    </row>
    <row r="18" spans="1:9" x14ac:dyDescent="0.35">
      <c r="A18" s="2">
        <v>25</v>
      </c>
      <c r="B18" s="2">
        <v>343</v>
      </c>
      <c r="C18" s="2">
        <v>7</v>
      </c>
      <c r="D18" s="2">
        <v>2</v>
      </c>
      <c r="E18" s="2">
        <v>220012</v>
      </c>
      <c r="F18" s="3">
        <v>44484</v>
      </c>
      <c r="G18" s="2" t="s">
        <v>1274</v>
      </c>
      <c r="H18" s="2" t="s">
        <v>1281</v>
      </c>
      <c r="I18">
        <f>(Merge1[[#This Row],[price]]/SUM(Merge1[price]))*100</f>
        <v>6.0552196776904203E-2</v>
      </c>
    </row>
    <row r="19" spans="1:9" x14ac:dyDescent="0.35">
      <c r="A19" s="2">
        <v>8</v>
      </c>
      <c r="B19" s="2">
        <v>103</v>
      </c>
      <c r="C19" s="2">
        <v>19</v>
      </c>
      <c r="D19" s="2">
        <v>3</v>
      </c>
      <c r="E19" s="2">
        <v>337224</v>
      </c>
      <c r="F19" s="3">
        <v>44781</v>
      </c>
      <c r="G19" s="2" t="s">
        <v>1294</v>
      </c>
      <c r="H19" s="2" t="s">
        <v>1295</v>
      </c>
      <c r="I19">
        <f>(Merge1[[#This Row],[price]]/SUM(Merge1[price]))*100</f>
        <v>9.2811546669703218E-2</v>
      </c>
    </row>
    <row r="20" spans="1:9" x14ac:dyDescent="0.35">
      <c r="A20" s="2">
        <v>34</v>
      </c>
      <c r="B20" s="2">
        <v>328</v>
      </c>
      <c r="C20" s="2">
        <v>19</v>
      </c>
      <c r="D20" s="2">
        <v>3</v>
      </c>
      <c r="E20" s="2">
        <v>337224</v>
      </c>
      <c r="F20" s="3">
        <v>45455</v>
      </c>
      <c r="G20" s="2" t="s">
        <v>1294</v>
      </c>
      <c r="H20" s="2" t="s">
        <v>1295</v>
      </c>
      <c r="I20">
        <f>(Merge1[[#This Row],[price]]/SUM(Merge1[price]))*100</f>
        <v>9.2811546669703218E-2</v>
      </c>
    </row>
    <row r="21" spans="1:9" x14ac:dyDescent="0.35">
      <c r="A21" s="2">
        <v>10</v>
      </c>
      <c r="B21" s="2">
        <v>294</v>
      </c>
      <c r="C21" s="2">
        <v>15</v>
      </c>
      <c r="D21" s="2">
        <v>5</v>
      </c>
      <c r="E21" s="2">
        <v>788640</v>
      </c>
      <c r="F21" s="3">
        <v>44273</v>
      </c>
      <c r="G21" s="2" t="s">
        <v>1285</v>
      </c>
      <c r="H21" s="2" t="s">
        <v>1290</v>
      </c>
      <c r="I21">
        <f>(Merge1[[#This Row],[price]]/SUM(Merge1[price]))*100</f>
        <v>0.21705127204942337</v>
      </c>
    </row>
    <row r="22" spans="1:9" x14ac:dyDescent="0.35">
      <c r="A22" s="2">
        <v>35</v>
      </c>
      <c r="B22" s="2">
        <v>114</v>
      </c>
      <c r="C22" s="2">
        <v>15</v>
      </c>
      <c r="D22" s="2">
        <v>2</v>
      </c>
      <c r="E22" s="2">
        <v>315456</v>
      </c>
      <c r="F22" s="3">
        <v>45176</v>
      </c>
      <c r="G22" s="2" t="s">
        <v>1285</v>
      </c>
      <c r="H22" s="2" t="s">
        <v>1290</v>
      </c>
      <c r="I22">
        <f>(Merge1[[#This Row],[price]]/SUM(Merge1[price]))*100</f>
        <v>8.682050881976934E-2</v>
      </c>
    </row>
    <row r="23" spans="1:9" x14ac:dyDescent="0.35">
      <c r="A23" s="2">
        <v>11</v>
      </c>
      <c r="B23" s="2">
        <v>468</v>
      </c>
      <c r="C23" s="2">
        <v>12</v>
      </c>
      <c r="D23" s="2">
        <v>4</v>
      </c>
      <c r="E23" s="2">
        <v>234908</v>
      </c>
      <c r="F23" s="3">
        <v>44557</v>
      </c>
      <c r="G23" s="2" t="s">
        <v>1285</v>
      </c>
      <c r="H23" s="2" t="s">
        <v>1287</v>
      </c>
      <c r="I23">
        <f>(Merge1[[#This Row],[price]]/SUM(Merge1[price]))*100</f>
        <v>6.4651907352639912E-2</v>
      </c>
    </row>
    <row r="24" spans="1:9" x14ac:dyDescent="0.35">
      <c r="A24" s="2">
        <v>13</v>
      </c>
      <c r="B24" s="2">
        <v>96</v>
      </c>
      <c r="C24" s="2">
        <v>48</v>
      </c>
      <c r="D24" s="2">
        <v>3</v>
      </c>
      <c r="E24" s="2">
        <v>162921</v>
      </c>
      <c r="F24" s="3">
        <v>44273</v>
      </c>
      <c r="G24" s="2" t="s">
        <v>1324</v>
      </c>
      <c r="H24" s="2" t="s">
        <v>1329</v>
      </c>
      <c r="I24">
        <f>(Merge1[[#This Row],[price]]/SUM(Merge1[price]))*100</f>
        <v>4.4839483533125508E-2</v>
      </c>
    </row>
    <row r="25" spans="1:9" x14ac:dyDescent="0.35">
      <c r="A25" s="2">
        <v>18</v>
      </c>
      <c r="B25" s="2">
        <v>140</v>
      </c>
      <c r="C25" s="2">
        <v>13</v>
      </c>
      <c r="D25" s="2">
        <v>1</v>
      </c>
      <c r="E25" s="2">
        <v>72395</v>
      </c>
      <c r="F25" s="3">
        <v>44874</v>
      </c>
      <c r="G25" s="2" t="s">
        <v>1285</v>
      </c>
      <c r="H25" s="2" t="s">
        <v>1288</v>
      </c>
      <c r="I25">
        <f>(Merge1[[#This Row],[price]]/SUM(Merge1[price]))*100</f>
        <v>1.992471449586377E-2</v>
      </c>
    </row>
    <row r="26" spans="1:9" x14ac:dyDescent="0.35">
      <c r="A26" s="2">
        <v>22</v>
      </c>
      <c r="B26" s="2">
        <v>346</v>
      </c>
      <c r="C26" s="2">
        <v>13</v>
      </c>
      <c r="D26" s="2">
        <v>2</v>
      </c>
      <c r="E26" s="2">
        <v>144790</v>
      </c>
      <c r="F26" s="3">
        <v>45448</v>
      </c>
      <c r="G26" s="2" t="s">
        <v>1285</v>
      </c>
      <c r="H26" s="2" t="s">
        <v>1288</v>
      </c>
      <c r="I26">
        <f>(Merge1[[#This Row],[price]]/SUM(Merge1[price]))*100</f>
        <v>3.984942899172754E-2</v>
      </c>
    </row>
    <row r="27" spans="1:9" x14ac:dyDescent="0.35">
      <c r="A27" s="2">
        <v>14</v>
      </c>
      <c r="B27" s="2">
        <v>5</v>
      </c>
      <c r="C27" s="2">
        <v>20</v>
      </c>
      <c r="D27" s="2">
        <v>5</v>
      </c>
      <c r="E27" s="2">
        <v>740600</v>
      </c>
      <c r="F27" s="3">
        <v>45431</v>
      </c>
      <c r="G27" s="2" t="s">
        <v>1294</v>
      </c>
      <c r="H27" s="2" t="s">
        <v>1296</v>
      </c>
      <c r="I27">
        <f>(Merge1[[#This Row],[price]]/SUM(Merge1[price]))*100</f>
        <v>0.20382959535377729</v>
      </c>
    </row>
    <row r="28" spans="1:9" x14ac:dyDescent="0.35">
      <c r="A28" s="2">
        <v>45</v>
      </c>
      <c r="B28" s="2">
        <v>349</v>
      </c>
      <c r="C28" s="2">
        <v>14</v>
      </c>
      <c r="D28" s="2">
        <v>5</v>
      </c>
      <c r="E28" s="2">
        <v>812210</v>
      </c>
      <c r="F28" s="3">
        <v>45198</v>
      </c>
      <c r="G28" s="2" t="s">
        <v>1285</v>
      </c>
      <c r="H28" s="2" t="s">
        <v>1289</v>
      </c>
      <c r="I28">
        <f>(Merge1[[#This Row],[price]]/SUM(Merge1[price]))*100</f>
        <v>0.22353826038656693</v>
      </c>
    </row>
    <row r="29" spans="1:9" x14ac:dyDescent="0.35">
      <c r="A29" s="2">
        <v>15</v>
      </c>
      <c r="B29" s="2">
        <v>55</v>
      </c>
      <c r="C29" s="2">
        <v>22</v>
      </c>
      <c r="D29" s="2">
        <v>3</v>
      </c>
      <c r="E29" s="2">
        <v>197880</v>
      </c>
      <c r="F29" s="3">
        <v>45127</v>
      </c>
      <c r="G29" s="2" t="s">
        <v>1294</v>
      </c>
      <c r="H29" s="2" t="s">
        <v>1298</v>
      </c>
      <c r="I29">
        <f>(Merge1[[#This Row],[price]]/SUM(Merge1[price]))*100</f>
        <v>5.4460978029442962E-2</v>
      </c>
    </row>
    <row r="30" spans="1:9" x14ac:dyDescent="0.35">
      <c r="A30" s="2">
        <v>21</v>
      </c>
      <c r="B30" s="2">
        <v>378</v>
      </c>
      <c r="C30" s="2">
        <v>22</v>
      </c>
      <c r="D30" s="2">
        <v>3</v>
      </c>
      <c r="E30" s="2">
        <v>197880</v>
      </c>
      <c r="F30" s="3">
        <v>45359</v>
      </c>
      <c r="G30" s="2" t="s">
        <v>1294</v>
      </c>
      <c r="H30" s="2" t="s">
        <v>1298</v>
      </c>
      <c r="I30">
        <f>(Merge1[[#This Row],[price]]/SUM(Merge1[price]))*100</f>
        <v>5.4460978029442962E-2</v>
      </c>
    </row>
    <row r="31" spans="1:9" x14ac:dyDescent="0.35">
      <c r="A31" s="2">
        <v>16</v>
      </c>
      <c r="B31" s="2">
        <v>329</v>
      </c>
      <c r="C31" s="2">
        <v>35</v>
      </c>
      <c r="D31" s="2">
        <v>5</v>
      </c>
      <c r="E31" s="2">
        <v>281195</v>
      </c>
      <c r="F31" s="3">
        <v>45208</v>
      </c>
      <c r="G31" s="2" t="s">
        <v>1312</v>
      </c>
      <c r="H31" s="2" t="s">
        <v>1314</v>
      </c>
      <c r="I31">
        <f>(Merge1[[#This Row],[price]]/SUM(Merge1[price]))*100</f>
        <v>7.7391119451128018E-2</v>
      </c>
    </row>
    <row r="32" spans="1:9" x14ac:dyDescent="0.35">
      <c r="A32" s="2">
        <v>38</v>
      </c>
      <c r="B32" s="2">
        <v>388</v>
      </c>
      <c r="C32" s="2">
        <v>35</v>
      </c>
      <c r="D32" s="2">
        <v>2</v>
      </c>
      <c r="E32" s="2">
        <v>112478</v>
      </c>
      <c r="F32" s="3">
        <v>44703</v>
      </c>
      <c r="G32" s="2" t="s">
        <v>1312</v>
      </c>
      <c r="H32" s="2" t="s">
        <v>1314</v>
      </c>
      <c r="I32">
        <f>(Merge1[[#This Row],[price]]/SUM(Merge1[price]))*100</f>
        <v>3.0956447780451205E-2</v>
      </c>
    </row>
    <row r="33" spans="1:9" x14ac:dyDescent="0.35">
      <c r="A33" s="2">
        <v>43</v>
      </c>
      <c r="B33" s="2">
        <v>294</v>
      </c>
      <c r="C33" s="2">
        <v>35</v>
      </c>
      <c r="D33" s="2">
        <v>2</v>
      </c>
      <c r="E33" s="2">
        <v>112478</v>
      </c>
      <c r="F33" s="3">
        <v>44533</v>
      </c>
      <c r="G33" s="2" t="s">
        <v>1312</v>
      </c>
      <c r="H33" s="2" t="s">
        <v>1314</v>
      </c>
      <c r="I33">
        <f>(Merge1[[#This Row],[price]]/SUM(Merge1[price]))*100</f>
        <v>3.0956447780451205E-2</v>
      </c>
    </row>
    <row r="34" spans="1:9" x14ac:dyDescent="0.35">
      <c r="A34" s="2">
        <v>28</v>
      </c>
      <c r="B34" s="2">
        <v>386</v>
      </c>
      <c r="C34" s="2">
        <v>18</v>
      </c>
      <c r="D34" s="2">
        <v>3</v>
      </c>
      <c r="E34" s="2">
        <v>234696</v>
      </c>
      <c r="F34" s="3">
        <v>44815</v>
      </c>
      <c r="G34" s="2" t="s">
        <v>1285</v>
      </c>
      <c r="H34" s="2" t="s">
        <v>1293</v>
      </c>
      <c r="I34">
        <f>(Merge1[[#This Row],[price]]/SUM(Merge1[price]))*100</f>
        <v>6.4593560236497594E-2</v>
      </c>
    </row>
    <row r="35" spans="1:9" x14ac:dyDescent="0.35">
      <c r="A35" s="2">
        <v>19</v>
      </c>
      <c r="B35" s="2">
        <v>84</v>
      </c>
      <c r="C35" s="2">
        <v>47</v>
      </c>
      <c r="D35" s="2">
        <v>4</v>
      </c>
      <c r="E35" s="2">
        <v>324804</v>
      </c>
      <c r="F35" s="3">
        <v>45524</v>
      </c>
      <c r="G35" s="2" t="s">
        <v>1324</v>
      </c>
      <c r="H35" s="2" t="s">
        <v>1328</v>
      </c>
      <c r="I35">
        <f>(Merge1[[#This Row],[price]]/SUM(Merge1[price]))*100</f>
        <v>8.939328637495042E-2</v>
      </c>
    </row>
    <row r="36" spans="1:9" x14ac:dyDescent="0.35">
      <c r="A36" s="2">
        <v>29</v>
      </c>
      <c r="B36" s="2">
        <v>299</v>
      </c>
      <c r="C36" s="2">
        <v>47</v>
      </c>
      <c r="D36" s="2">
        <v>5</v>
      </c>
      <c r="E36" s="2">
        <v>406005</v>
      </c>
      <c r="F36" s="3">
        <v>44220</v>
      </c>
      <c r="G36" s="2" t="s">
        <v>1324</v>
      </c>
      <c r="H36" s="2" t="s">
        <v>1328</v>
      </c>
      <c r="I36">
        <f>(Merge1[[#This Row],[price]]/SUM(Merge1[price]))*100</f>
        <v>0.11174160796868804</v>
      </c>
    </row>
    <row r="37" spans="1:9" x14ac:dyDescent="0.35">
      <c r="A37" s="2">
        <v>24</v>
      </c>
      <c r="B37" s="2">
        <v>264</v>
      </c>
      <c r="C37" s="2">
        <v>21</v>
      </c>
      <c r="D37" s="2">
        <v>1</v>
      </c>
      <c r="E37" s="2">
        <v>114563</v>
      </c>
      <c r="F37" s="3">
        <v>45017</v>
      </c>
      <c r="G37" s="2" t="s">
        <v>1294</v>
      </c>
      <c r="H37" s="2" t="s">
        <v>1297</v>
      </c>
      <c r="I37">
        <f>(Merge1[[#This Row],[price]]/SUM(Merge1[price]))*100</f>
        <v>3.1530286163265989E-2</v>
      </c>
    </row>
    <row r="38" spans="1:9" x14ac:dyDescent="0.35">
      <c r="A38" s="2">
        <v>26</v>
      </c>
      <c r="B38" s="2">
        <v>245</v>
      </c>
      <c r="C38" s="2">
        <v>21</v>
      </c>
      <c r="D38" s="2">
        <v>2</v>
      </c>
      <c r="E38" s="2">
        <v>229126</v>
      </c>
      <c r="F38" s="3">
        <v>44210</v>
      </c>
      <c r="G38" s="2" t="s">
        <v>1294</v>
      </c>
      <c r="H38" s="2" t="s">
        <v>1297</v>
      </c>
      <c r="I38">
        <f>(Merge1[[#This Row],[price]]/SUM(Merge1[price]))*100</f>
        <v>6.3060572326531977E-2</v>
      </c>
    </row>
    <row r="39" spans="1:9" x14ac:dyDescent="0.35">
      <c r="A39" s="2">
        <v>23</v>
      </c>
      <c r="B39" s="2">
        <v>439</v>
      </c>
      <c r="C39" s="2">
        <v>41</v>
      </c>
      <c r="D39" s="2">
        <v>4</v>
      </c>
      <c r="E39" s="2">
        <v>150264</v>
      </c>
      <c r="F39" s="3">
        <v>45072</v>
      </c>
      <c r="G39" s="2" t="s">
        <v>1318</v>
      </c>
      <c r="H39" s="2" t="s">
        <v>1321</v>
      </c>
      <c r="I39">
        <f>(Merge1[[#This Row],[price]]/SUM(Merge1[price]))*100</f>
        <v>4.1355995566081549E-2</v>
      </c>
    </row>
    <row r="40" spans="1:9" x14ac:dyDescent="0.35">
      <c r="A40" s="2">
        <v>27</v>
      </c>
      <c r="B40" s="2">
        <v>134</v>
      </c>
      <c r="C40" s="2">
        <v>25</v>
      </c>
      <c r="D40" s="2">
        <v>2</v>
      </c>
      <c r="E40" s="2">
        <v>189580</v>
      </c>
      <c r="F40" s="3">
        <v>45111</v>
      </c>
      <c r="G40" s="2" t="s">
        <v>1300</v>
      </c>
      <c r="H40" s="2" t="s">
        <v>1302</v>
      </c>
      <c r="I40">
        <f>(Merge1[[#This Row],[price]]/SUM(Merge1[price]))*100</f>
        <v>5.217663338802201E-2</v>
      </c>
    </row>
    <row r="41" spans="1:9" x14ac:dyDescent="0.35">
      <c r="A41" s="2">
        <v>30</v>
      </c>
      <c r="B41" s="2">
        <v>134</v>
      </c>
      <c r="C41" s="2">
        <v>42</v>
      </c>
      <c r="D41" s="2">
        <v>3</v>
      </c>
      <c r="E41" s="2">
        <v>428880</v>
      </c>
      <c r="F41" s="3">
        <v>44680</v>
      </c>
      <c r="G41" s="2" t="s">
        <v>1318</v>
      </c>
      <c r="H41" s="2" t="s">
        <v>1322</v>
      </c>
      <c r="I41">
        <f>(Merge1[[#This Row],[price]]/SUM(Merge1[price]))*100</f>
        <v>0.11803731684489334</v>
      </c>
    </row>
    <row r="42" spans="1:9" x14ac:dyDescent="0.35">
      <c r="A42" s="2">
        <v>36</v>
      </c>
      <c r="B42" s="2">
        <v>79</v>
      </c>
      <c r="C42" s="2">
        <v>30</v>
      </c>
      <c r="D42" s="2">
        <v>5</v>
      </c>
      <c r="E42" s="2">
        <v>521790</v>
      </c>
      <c r="F42" s="3">
        <v>44962</v>
      </c>
      <c r="G42" s="2" t="s">
        <v>1306</v>
      </c>
      <c r="H42" s="2" t="s">
        <v>1308</v>
      </c>
      <c r="I42">
        <f>(Merge1[[#This Row],[price]]/SUM(Merge1[price]))*100</f>
        <v>0.14360821571651022</v>
      </c>
    </row>
    <row r="43" spans="1:9" x14ac:dyDescent="0.35">
      <c r="A43" s="2">
        <v>31</v>
      </c>
      <c r="B43" s="2">
        <v>32</v>
      </c>
      <c r="C43" s="2">
        <v>43</v>
      </c>
      <c r="D43" s="2">
        <v>1</v>
      </c>
      <c r="E43" s="2">
        <v>97213</v>
      </c>
      <c r="F43" s="3">
        <v>45150</v>
      </c>
      <c r="G43" s="2" t="s">
        <v>1318</v>
      </c>
      <c r="H43" s="2" t="s">
        <v>1323</v>
      </c>
      <c r="I43">
        <f>(Merge1[[#This Row],[price]]/SUM(Merge1[price]))*100</f>
        <v>2.6755180195958347E-2</v>
      </c>
    </row>
    <row r="44" spans="1:9" x14ac:dyDescent="0.35">
      <c r="A44" s="2">
        <v>46</v>
      </c>
      <c r="B44" s="2">
        <v>47</v>
      </c>
      <c r="C44" s="2">
        <v>33</v>
      </c>
      <c r="D44" s="2">
        <v>4</v>
      </c>
      <c r="E44" s="2">
        <v>570824</v>
      </c>
      <c r="F44" s="3">
        <v>44310</v>
      </c>
      <c r="G44" s="2" t="s">
        <v>1306</v>
      </c>
      <c r="H44" s="2" t="s">
        <v>1311</v>
      </c>
      <c r="I44">
        <f>(Merge1[[#This Row],[price]]/SUM(Merge1[price]))*100</f>
        <v>0.15710346332463487</v>
      </c>
    </row>
    <row r="45" spans="1:9" x14ac:dyDescent="0.35">
      <c r="A45" s="2">
        <v>42</v>
      </c>
      <c r="B45" s="2">
        <v>425</v>
      </c>
      <c r="C45" s="2">
        <v>36</v>
      </c>
      <c r="D45" s="2">
        <v>5</v>
      </c>
      <c r="E45" s="2">
        <v>801675</v>
      </c>
      <c r="F45" s="3">
        <v>44611</v>
      </c>
      <c r="G45" s="2" t="s">
        <v>1312</v>
      </c>
      <c r="H45" s="2" t="s">
        <v>1315</v>
      </c>
      <c r="I45">
        <f>(Merge1[[#This Row],[price]]/SUM(Merge1[price]))*100</f>
        <v>0.22063879402543807</v>
      </c>
    </row>
    <row r="46" spans="1:9" x14ac:dyDescent="0.35">
      <c r="A46" s="2">
        <v>37</v>
      </c>
      <c r="B46" s="2">
        <v>213</v>
      </c>
      <c r="C46" s="2">
        <v>45</v>
      </c>
      <c r="D46" s="2">
        <v>5</v>
      </c>
      <c r="E46" s="2">
        <v>428000</v>
      </c>
      <c r="F46" s="3">
        <v>45161</v>
      </c>
      <c r="G46" s="2" t="s">
        <v>1324</v>
      </c>
      <c r="H46" s="2" t="s">
        <v>1326</v>
      </c>
      <c r="I46">
        <f>(Merge1[[#This Row],[price]]/SUM(Merge1[price]))*100</f>
        <v>0.11779512126845354</v>
      </c>
    </row>
    <row r="47" spans="1:9" x14ac:dyDescent="0.35">
      <c r="A47" s="2">
        <v>41</v>
      </c>
      <c r="B47" s="2">
        <v>470</v>
      </c>
      <c r="C47" s="2">
        <v>37</v>
      </c>
      <c r="D47" s="2">
        <v>1</v>
      </c>
      <c r="E47" s="2">
        <v>135740</v>
      </c>
      <c r="F47" s="3">
        <v>44323</v>
      </c>
      <c r="G47" s="2" t="s">
        <v>1312</v>
      </c>
      <c r="H47" s="2" t="s">
        <v>1316</v>
      </c>
      <c r="I47">
        <f>(Merge1[[#This Row],[price]]/SUM(Merge1[price]))*100</f>
        <v>3.7358667665840846E-2</v>
      </c>
    </row>
    <row r="48" spans="1:9" x14ac:dyDescent="0.35">
      <c r="A48" s="2">
        <v>48</v>
      </c>
      <c r="B48" s="2">
        <v>234</v>
      </c>
      <c r="C48" s="2">
        <v>37</v>
      </c>
      <c r="D48" s="2">
        <v>1</v>
      </c>
      <c r="E48" s="2">
        <v>135740</v>
      </c>
      <c r="F48" s="3">
        <v>45341</v>
      </c>
      <c r="G48" s="2" t="s">
        <v>1312</v>
      </c>
      <c r="H48" s="2" t="s">
        <v>1316</v>
      </c>
      <c r="I48">
        <f>(Merge1[[#This Row],[price]]/SUM(Merge1[price]))*100</f>
        <v>3.7358667665840846E-2</v>
      </c>
    </row>
    <row r="49" spans="1:9" x14ac:dyDescent="0.35">
      <c r="A49" s="2">
        <v>39</v>
      </c>
      <c r="B49" s="2">
        <v>349</v>
      </c>
      <c r="C49" s="2">
        <v>39</v>
      </c>
      <c r="D49" s="2">
        <v>1</v>
      </c>
      <c r="E49" s="2">
        <v>53414</v>
      </c>
      <c r="F49" s="3">
        <v>45273</v>
      </c>
      <c r="G49" s="2" t="s">
        <v>1318</v>
      </c>
      <c r="H49" s="2" t="s">
        <v>1319</v>
      </c>
      <c r="I49">
        <f>(Merge1[[#This Row],[price]]/SUM(Merge1[price]))*100</f>
        <v>1.4700721045404619E-2</v>
      </c>
    </row>
    <row r="50" spans="1:9" x14ac:dyDescent="0.35">
      <c r="A50" s="2">
        <v>49</v>
      </c>
      <c r="B50" s="2">
        <v>237</v>
      </c>
      <c r="C50" s="2">
        <v>44</v>
      </c>
      <c r="D50" s="2">
        <v>3</v>
      </c>
      <c r="E50" s="2">
        <v>414294</v>
      </c>
      <c r="F50" s="3">
        <v>44241</v>
      </c>
      <c r="G50" s="2" t="s">
        <v>1324</v>
      </c>
      <c r="H50" s="2" t="s">
        <v>1325</v>
      </c>
      <c r="I50">
        <f>(Merge1[[#This Row],[price]]/SUM(Merge1[price]))*100</f>
        <v>0.11402292516540348</v>
      </c>
    </row>
    <row r="51" spans="1:9" x14ac:dyDescent="0.35">
      <c r="A51" s="2">
        <v>50</v>
      </c>
      <c r="B51" s="2">
        <v>203</v>
      </c>
      <c r="C51" s="2">
        <v>17</v>
      </c>
      <c r="D51" s="2">
        <v>1</v>
      </c>
      <c r="E51" s="2">
        <v>58693</v>
      </c>
      <c r="F51" s="3">
        <v>44643</v>
      </c>
      <c r="G51" s="2" t="s">
        <v>1285</v>
      </c>
      <c r="H51" s="2" t="s">
        <v>1292</v>
      </c>
      <c r="I51">
        <f>(Merge1[[#This Row],[price]]/SUM(Merge1[price]))*100</f>
        <v>1.6153619281797531E-2</v>
      </c>
    </row>
    <row r="52" spans="1:9" x14ac:dyDescent="0.35">
      <c r="A52" s="2">
        <v>51</v>
      </c>
      <c r="B52" s="2">
        <v>297</v>
      </c>
      <c r="C52" s="2">
        <v>5</v>
      </c>
      <c r="D52" s="2">
        <v>1</v>
      </c>
      <c r="E52" s="2">
        <v>137033</v>
      </c>
      <c r="F52" s="3">
        <v>45064</v>
      </c>
      <c r="G52" s="2" t="s">
        <v>1274</v>
      </c>
      <c r="H52" s="2" t="s">
        <v>1279</v>
      </c>
      <c r="I52">
        <f>(Merge1[[#This Row],[price]]/SUM(Merge1[price]))*100</f>
        <v>3.7714530029859798E-2</v>
      </c>
    </row>
    <row r="53" spans="1:9" x14ac:dyDescent="0.35">
      <c r="A53" s="2">
        <v>52</v>
      </c>
      <c r="B53" s="2">
        <v>177</v>
      </c>
      <c r="C53" s="2">
        <v>45</v>
      </c>
      <c r="D53" s="2">
        <v>1</v>
      </c>
      <c r="E53" s="2">
        <v>85600</v>
      </c>
      <c r="F53" s="3">
        <v>45305</v>
      </c>
      <c r="G53" s="2" t="s">
        <v>1324</v>
      </c>
      <c r="H53" s="2" t="s">
        <v>1326</v>
      </c>
      <c r="I53">
        <f>(Merge1[[#This Row],[price]]/SUM(Merge1[price]))*100</f>
        <v>2.3559024253690709E-2</v>
      </c>
    </row>
    <row r="54" spans="1:9" x14ac:dyDescent="0.35">
      <c r="A54" s="2">
        <v>53</v>
      </c>
      <c r="B54" s="2">
        <v>31</v>
      </c>
      <c r="C54" s="2">
        <v>5</v>
      </c>
      <c r="D54" s="2">
        <v>4</v>
      </c>
      <c r="E54" s="2">
        <v>548132</v>
      </c>
      <c r="F54" s="3">
        <v>44261</v>
      </c>
      <c r="G54" s="2" t="s">
        <v>1274</v>
      </c>
      <c r="H54" s="2" t="s">
        <v>1279</v>
      </c>
      <c r="I54">
        <f>(Merge1[[#This Row],[price]]/SUM(Merge1[price]))*100</f>
        <v>0.15085812011943919</v>
      </c>
    </row>
    <row r="55" spans="1:9" x14ac:dyDescent="0.35">
      <c r="A55" s="2">
        <v>54</v>
      </c>
      <c r="B55" s="2">
        <v>147</v>
      </c>
      <c r="C55" s="2">
        <v>27</v>
      </c>
      <c r="D55" s="2">
        <v>2</v>
      </c>
      <c r="E55" s="2">
        <v>158530</v>
      </c>
      <c r="F55" s="3">
        <v>44474</v>
      </c>
      <c r="G55" s="2" t="s">
        <v>1300</v>
      </c>
      <c r="H55" s="2" t="s">
        <v>1304</v>
      </c>
      <c r="I55">
        <f>(Merge1[[#This Row],[price]]/SUM(Merge1[price]))*100</f>
        <v>4.3630982651140043E-2</v>
      </c>
    </row>
    <row r="56" spans="1:9" x14ac:dyDescent="0.35">
      <c r="A56" s="2">
        <v>55</v>
      </c>
      <c r="B56" s="2">
        <v>393</v>
      </c>
      <c r="C56" s="2">
        <v>42</v>
      </c>
      <c r="D56" s="2">
        <v>4</v>
      </c>
      <c r="E56" s="2">
        <v>571840</v>
      </c>
      <c r="F56" s="3">
        <v>44963</v>
      </c>
      <c r="G56" s="2" t="s">
        <v>1318</v>
      </c>
      <c r="H56" s="2" t="s">
        <v>1322</v>
      </c>
      <c r="I56">
        <f>(Merge1[[#This Row],[price]]/SUM(Merge1[price]))*100</f>
        <v>0.15738308912652446</v>
      </c>
    </row>
    <row r="57" spans="1:9" x14ac:dyDescent="0.35">
      <c r="A57" s="2">
        <v>56</v>
      </c>
      <c r="B57" s="2">
        <v>457</v>
      </c>
      <c r="C57" s="2">
        <v>25</v>
      </c>
      <c r="D57" s="2">
        <v>4</v>
      </c>
      <c r="E57" s="2">
        <v>379160</v>
      </c>
      <c r="F57" s="3">
        <v>44970</v>
      </c>
      <c r="G57" s="2" t="s">
        <v>1300</v>
      </c>
      <c r="H57" s="2" t="s">
        <v>1302</v>
      </c>
      <c r="I57">
        <f>(Merge1[[#This Row],[price]]/SUM(Merge1[price]))*100</f>
        <v>0.10435326677604402</v>
      </c>
    </row>
    <row r="58" spans="1:9" x14ac:dyDescent="0.35">
      <c r="A58" s="2">
        <v>57</v>
      </c>
      <c r="B58" s="2">
        <v>193</v>
      </c>
      <c r="C58" s="2">
        <v>6</v>
      </c>
      <c r="D58" s="2">
        <v>5</v>
      </c>
      <c r="E58" s="2">
        <v>817675</v>
      </c>
      <c r="F58" s="3">
        <v>44469</v>
      </c>
      <c r="G58" s="2" t="s">
        <v>1274</v>
      </c>
      <c r="H58" s="2" t="s">
        <v>1280</v>
      </c>
      <c r="I58">
        <f>(Merge1[[#This Row],[price]]/SUM(Merge1[price]))*100</f>
        <v>0.22504234996070732</v>
      </c>
    </row>
    <row r="59" spans="1:9" x14ac:dyDescent="0.35">
      <c r="A59" s="2">
        <v>58</v>
      </c>
      <c r="B59" s="2">
        <v>335</v>
      </c>
      <c r="C59" s="2">
        <v>23</v>
      </c>
      <c r="D59" s="2">
        <v>1</v>
      </c>
      <c r="E59" s="2">
        <v>156473</v>
      </c>
      <c r="F59" s="3">
        <v>44562</v>
      </c>
      <c r="G59" s="2" t="s">
        <v>1294</v>
      </c>
      <c r="H59" s="2" t="s">
        <v>1299</v>
      </c>
      <c r="I59">
        <f>(Merge1[[#This Row],[price]]/SUM(Merge1[price]))*100</f>
        <v>4.3064850491211989E-2</v>
      </c>
    </row>
    <row r="60" spans="1:9" x14ac:dyDescent="0.35">
      <c r="A60" s="2">
        <v>59</v>
      </c>
      <c r="B60" s="2">
        <v>276</v>
      </c>
      <c r="C60" s="2">
        <v>26</v>
      </c>
      <c r="D60" s="2">
        <v>5</v>
      </c>
      <c r="E60" s="2">
        <v>693620</v>
      </c>
      <c r="F60" s="3">
        <v>44457</v>
      </c>
      <c r="G60" s="2" t="s">
        <v>1300</v>
      </c>
      <c r="H60" s="2" t="s">
        <v>1303</v>
      </c>
      <c r="I60">
        <f>(Merge1[[#This Row],[price]]/SUM(Merge1[price]))*100</f>
        <v>0.19089965423884284</v>
      </c>
    </row>
    <row r="61" spans="1:9" x14ac:dyDescent="0.35">
      <c r="A61" s="2">
        <v>60</v>
      </c>
      <c r="B61" s="2">
        <v>373</v>
      </c>
      <c r="C61" s="2">
        <v>15</v>
      </c>
      <c r="D61" s="2">
        <v>1</v>
      </c>
      <c r="E61" s="2">
        <v>157728</v>
      </c>
      <c r="F61" s="3">
        <v>44243</v>
      </c>
      <c r="G61" s="2" t="s">
        <v>1285</v>
      </c>
      <c r="H61" s="2" t="s">
        <v>1290</v>
      </c>
      <c r="I61">
        <f>(Merge1[[#This Row],[price]]/SUM(Merge1[price]))*100</f>
        <v>4.341025440988467E-2</v>
      </c>
    </row>
    <row r="62" spans="1:9" x14ac:dyDescent="0.35">
      <c r="A62" s="2">
        <v>61</v>
      </c>
      <c r="B62" s="2">
        <v>153</v>
      </c>
      <c r="C62" s="2">
        <v>30</v>
      </c>
      <c r="D62" s="2">
        <v>5</v>
      </c>
      <c r="E62" s="2">
        <v>521790</v>
      </c>
      <c r="F62" s="3">
        <v>45065</v>
      </c>
      <c r="G62" s="2" t="s">
        <v>1306</v>
      </c>
      <c r="H62" s="2" t="s">
        <v>1308</v>
      </c>
      <c r="I62">
        <f>(Merge1[[#This Row],[price]]/SUM(Merge1[price]))*100</f>
        <v>0.14360821571651022</v>
      </c>
    </row>
    <row r="63" spans="1:9" x14ac:dyDescent="0.35">
      <c r="A63" s="2">
        <v>62</v>
      </c>
      <c r="B63" s="2">
        <v>273</v>
      </c>
      <c r="C63" s="2">
        <v>25</v>
      </c>
      <c r="D63" s="2">
        <v>2</v>
      </c>
      <c r="E63" s="2">
        <v>189580</v>
      </c>
      <c r="F63" s="3">
        <v>44703</v>
      </c>
      <c r="G63" s="2" t="s">
        <v>1300</v>
      </c>
      <c r="H63" s="2" t="s">
        <v>1302</v>
      </c>
      <c r="I63">
        <f>(Merge1[[#This Row],[price]]/SUM(Merge1[price]))*100</f>
        <v>5.217663338802201E-2</v>
      </c>
    </row>
    <row r="64" spans="1:9" x14ac:dyDescent="0.35">
      <c r="A64" s="2">
        <v>63</v>
      </c>
      <c r="B64" s="2">
        <v>236</v>
      </c>
      <c r="C64" s="2">
        <v>23</v>
      </c>
      <c r="D64" s="2">
        <v>2</v>
      </c>
      <c r="E64" s="2">
        <v>312946</v>
      </c>
      <c r="F64" s="3">
        <v>44761</v>
      </c>
      <c r="G64" s="2" t="s">
        <v>1294</v>
      </c>
      <c r="H64" s="2" t="s">
        <v>1299</v>
      </c>
      <c r="I64">
        <f>(Merge1[[#This Row],[price]]/SUM(Merge1[price]))*100</f>
        <v>8.6129700982423979E-2</v>
      </c>
    </row>
    <row r="65" spans="1:9" x14ac:dyDescent="0.35">
      <c r="A65" s="2">
        <v>64</v>
      </c>
      <c r="B65" s="2">
        <v>97</v>
      </c>
      <c r="C65" s="2">
        <v>47</v>
      </c>
      <c r="D65" s="2">
        <v>1</v>
      </c>
      <c r="E65" s="2">
        <v>81201</v>
      </c>
      <c r="F65" s="3">
        <v>44262</v>
      </c>
      <c r="G65" s="2" t="s">
        <v>1324</v>
      </c>
      <c r="H65" s="2" t="s">
        <v>1328</v>
      </c>
      <c r="I65">
        <f>(Merge1[[#This Row],[price]]/SUM(Merge1[price]))*100</f>
        <v>2.2348321593737605E-2</v>
      </c>
    </row>
    <row r="66" spans="1:9" x14ac:dyDescent="0.35">
      <c r="A66" s="2">
        <v>65</v>
      </c>
      <c r="B66" s="2">
        <v>415</v>
      </c>
      <c r="C66" s="2">
        <v>43</v>
      </c>
      <c r="D66" s="2">
        <v>4</v>
      </c>
      <c r="E66" s="2">
        <v>388852</v>
      </c>
      <c r="F66" s="3">
        <v>45456</v>
      </c>
      <c r="G66" s="2" t="s">
        <v>1318</v>
      </c>
      <c r="H66" s="2" t="s">
        <v>1323</v>
      </c>
      <c r="I66">
        <f>(Merge1[[#This Row],[price]]/SUM(Merge1[price]))*100</f>
        <v>0.10702072078383339</v>
      </c>
    </row>
    <row r="67" spans="1:9" x14ac:dyDescent="0.35">
      <c r="A67" s="2">
        <v>66</v>
      </c>
      <c r="B67" s="2">
        <v>393</v>
      </c>
      <c r="C67" s="2">
        <v>2</v>
      </c>
      <c r="D67" s="2">
        <v>2</v>
      </c>
      <c r="E67" s="2">
        <v>277220</v>
      </c>
      <c r="F67" s="3">
        <v>44619</v>
      </c>
      <c r="G67" s="2" t="s">
        <v>1274</v>
      </c>
      <c r="H67" s="2" t="s">
        <v>1276</v>
      </c>
      <c r="I67">
        <f>(Merge1[[#This Row],[price]]/SUM(Merge1[price]))*100</f>
        <v>7.6297111023459555E-2</v>
      </c>
    </row>
    <row r="68" spans="1:9" x14ac:dyDescent="0.35">
      <c r="A68" s="2">
        <v>67</v>
      </c>
      <c r="B68" s="2">
        <v>35</v>
      </c>
      <c r="C68" s="2">
        <v>7</v>
      </c>
      <c r="D68" s="2">
        <v>5</v>
      </c>
      <c r="E68" s="2">
        <v>550030</v>
      </c>
      <c r="F68" s="3">
        <v>44265</v>
      </c>
      <c r="G68" s="2" t="s">
        <v>1274</v>
      </c>
      <c r="H68" s="2" t="s">
        <v>1281</v>
      </c>
      <c r="I68">
        <f>(Merge1[[#This Row],[price]]/SUM(Merge1[price]))*100</f>
        <v>0.1513804919422605</v>
      </c>
    </row>
    <row r="69" spans="1:9" x14ac:dyDescent="0.35">
      <c r="A69" s="2">
        <v>68</v>
      </c>
      <c r="B69" s="2">
        <v>229</v>
      </c>
      <c r="C69" s="2">
        <v>39</v>
      </c>
      <c r="D69" s="2">
        <v>1</v>
      </c>
      <c r="E69" s="2">
        <v>53414</v>
      </c>
      <c r="F69" s="3">
        <v>44698</v>
      </c>
      <c r="G69" s="2" t="s">
        <v>1318</v>
      </c>
      <c r="H69" s="2" t="s">
        <v>1319</v>
      </c>
      <c r="I69">
        <f>(Merge1[[#This Row],[price]]/SUM(Merge1[price]))*100</f>
        <v>1.4700721045404619E-2</v>
      </c>
    </row>
    <row r="70" spans="1:9" x14ac:dyDescent="0.35">
      <c r="A70" s="2">
        <v>69</v>
      </c>
      <c r="B70" s="2">
        <v>380</v>
      </c>
      <c r="C70" s="2">
        <v>3</v>
      </c>
      <c r="D70" s="2">
        <v>4</v>
      </c>
      <c r="E70" s="2">
        <v>355148</v>
      </c>
      <c r="F70" s="3">
        <v>45095</v>
      </c>
      <c r="G70" s="2" t="s">
        <v>1274</v>
      </c>
      <c r="H70" s="2" t="s">
        <v>1277</v>
      </c>
      <c r="I70">
        <f>(Merge1[[#This Row],[price]]/SUM(Merge1[price]))*100</f>
        <v>9.7744630206188649E-2</v>
      </c>
    </row>
    <row r="71" spans="1:9" x14ac:dyDescent="0.35">
      <c r="A71" s="2">
        <v>70</v>
      </c>
      <c r="B71" s="2">
        <v>120</v>
      </c>
      <c r="C71" s="2">
        <v>35</v>
      </c>
      <c r="D71" s="2">
        <v>2</v>
      </c>
      <c r="E71" s="2">
        <v>112478</v>
      </c>
      <c r="F71" s="3">
        <v>44312</v>
      </c>
      <c r="G71" s="2" t="s">
        <v>1312</v>
      </c>
      <c r="H71" s="2" t="s">
        <v>1314</v>
      </c>
      <c r="I71">
        <f>(Merge1[[#This Row],[price]]/SUM(Merge1[price]))*100</f>
        <v>3.0956447780451205E-2</v>
      </c>
    </row>
    <row r="72" spans="1:9" x14ac:dyDescent="0.35">
      <c r="A72" s="2">
        <v>71</v>
      </c>
      <c r="B72" s="2">
        <v>72</v>
      </c>
      <c r="C72" s="2">
        <v>33</v>
      </c>
      <c r="D72" s="2">
        <v>3</v>
      </c>
      <c r="E72" s="2">
        <v>428118</v>
      </c>
      <c r="F72" s="3">
        <v>44676</v>
      </c>
      <c r="G72" s="2" t="s">
        <v>1306</v>
      </c>
      <c r="H72" s="2" t="s">
        <v>1311</v>
      </c>
      <c r="I72">
        <f>(Merge1[[#This Row],[price]]/SUM(Merge1[price]))*100</f>
        <v>0.11782759749347615</v>
      </c>
    </row>
    <row r="73" spans="1:9" x14ac:dyDescent="0.35">
      <c r="A73" s="2">
        <v>72</v>
      </c>
      <c r="B73" s="2">
        <v>418</v>
      </c>
      <c r="C73" s="2">
        <v>47</v>
      </c>
      <c r="D73" s="2">
        <v>5</v>
      </c>
      <c r="E73" s="2">
        <v>406005</v>
      </c>
      <c r="F73" s="3">
        <v>44850</v>
      </c>
      <c r="G73" s="2" t="s">
        <v>1324</v>
      </c>
      <c r="H73" s="2" t="s">
        <v>1328</v>
      </c>
      <c r="I73">
        <f>(Merge1[[#This Row],[price]]/SUM(Merge1[price]))*100</f>
        <v>0.11174160796868804</v>
      </c>
    </row>
    <row r="74" spans="1:9" x14ac:dyDescent="0.35">
      <c r="A74" s="2">
        <v>73</v>
      </c>
      <c r="B74" s="2">
        <v>296</v>
      </c>
      <c r="C74" s="2">
        <v>39</v>
      </c>
      <c r="D74" s="2">
        <v>3</v>
      </c>
      <c r="E74" s="2">
        <v>160242</v>
      </c>
      <c r="F74" s="3">
        <v>44682</v>
      </c>
      <c r="G74" s="2" t="s">
        <v>1318</v>
      </c>
      <c r="H74" s="2" t="s">
        <v>1319</v>
      </c>
      <c r="I74">
        <f>(Merge1[[#This Row],[price]]/SUM(Merge1[price]))*100</f>
        <v>4.4102163136213859E-2</v>
      </c>
    </row>
    <row r="75" spans="1:9" x14ac:dyDescent="0.35">
      <c r="A75" s="2">
        <v>74</v>
      </c>
      <c r="B75" s="2">
        <v>155</v>
      </c>
      <c r="C75" s="2">
        <v>10</v>
      </c>
      <c r="D75" s="2">
        <v>5</v>
      </c>
      <c r="E75" s="2">
        <v>124575</v>
      </c>
      <c r="F75" s="3">
        <v>44649</v>
      </c>
      <c r="G75" s="2" t="s">
        <v>1274</v>
      </c>
      <c r="H75" s="2" t="s">
        <v>1284</v>
      </c>
      <c r="I75">
        <f>(Merge1[[#This Row],[price]]/SUM(Merge1[price]))*100</f>
        <v>3.4285811289760749E-2</v>
      </c>
    </row>
    <row r="76" spans="1:9" x14ac:dyDescent="0.35">
      <c r="A76" s="2">
        <v>75</v>
      </c>
      <c r="B76" s="2">
        <v>212</v>
      </c>
      <c r="C76" s="2">
        <v>20</v>
      </c>
      <c r="D76" s="2">
        <v>3</v>
      </c>
      <c r="E76" s="2">
        <v>444360</v>
      </c>
      <c r="F76" s="3">
        <v>44321</v>
      </c>
      <c r="G76" s="2" t="s">
        <v>1294</v>
      </c>
      <c r="H76" s="2" t="s">
        <v>1296</v>
      </c>
      <c r="I76">
        <f>(Merge1[[#This Row],[price]]/SUM(Merge1[price]))*100</f>
        <v>0.12229775721226638</v>
      </c>
    </row>
    <row r="77" spans="1:9" x14ac:dyDescent="0.35">
      <c r="A77" s="2">
        <v>76</v>
      </c>
      <c r="B77" s="2">
        <v>286</v>
      </c>
      <c r="C77" s="2">
        <v>38</v>
      </c>
      <c r="D77" s="2">
        <v>2</v>
      </c>
      <c r="E77" s="2">
        <v>242610</v>
      </c>
      <c r="F77" s="3">
        <v>45479</v>
      </c>
      <c r="G77" s="2" t="s">
        <v>1312</v>
      </c>
      <c r="H77" s="2" t="s">
        <v>1317</v>
      </c>
      <c r="I77">
        <f>(Merge1[[#This Row],[price]]/SUM(Merge1[price]))*100</f>
        <v>6.677166909098016E-2</v>
      </c>
    </row>
    <row r="78" spans="1:9" x14ac:dyDescent="0.35">
      <c r="A78" s="2">
        <v>77</v>
      </c>
      <c r="B78" s="2">
        <v>348</v>
      </c>
      <c r="C78" s="2">
        <v>28</v>
      </c>
      <c r="D78" s="2">
        <v>5</v>
      </c>
      <c r="E78" s="2">
        <v>455585</v>
      </c>
      <c r="F78" s="3">
        <v>45212</v>
      </c>
      <c r="G78" s="2" t="s">
        <v>1300</v>
      </c>
      <c r="H78" s="2" t="s">
        <v>1305</v>
      </c>
      <c r="I78">
        <f>(Merge1[[#This Row],[price]]/SUM(Merge1[price]))*100</f>
        <v>0.12538712692310375</v>
      </c>
    </row>
    <row r="79" spans="1:9" x14ac:dyDescent="0.35">
      <c r="A79" s="2">
        <v>78</v>
      </c>
      <c r="B79" s="2">
        <v>25</v>
      </c>
      <c r="C79" s="2">
        <v>23</v>
      </c>
      <c r="D79" s="2">
        <v>4</v>
      </c>
      <c r="E79" s="2">
        <v>625892</v>
      </c>
      <c r="F79" s="3">
        <v>45271</v>
      </c>
      <c r="G79" s="2" t="s">
        <v>1294</v>
      </c>
      <c r="H79" s="2" t="s">
        <v>1299</v>
      </c>
      <c r="I79">
        <f>(Merge1[[#This Row],[price]]/SUM(Merge1[price]))*100</f>
        <v>0.17225940196484796</v>
      </c>
    </row>
    <row r="80" spans="1:9" x14ac:dyDescent="0.35">
      <c r="A80" s="2">
        <v>79</v>
      </c>
      <c r="B80" s="2">
        <v>164</v>
      </c>
      <c r="C80" s="2">
        <v>45</v>
      </c>
      <c r="D80" s="2">
        <v>4</v>
      </c>
      <c r="E80" s="2">
        <v>342400</v>
      </c>
      <c r="F80" s="3">
        <v>45033</v>
      </c>
      <c r="G80" s="2" t="s">
        <v>1324</v>
      </c>
      <c r="H80" s="2" t="s">
        <v>1326</v>
      </c>
      <c r="I80">
        <f>(Merge1[[#This Row],[price]]/SUM(Merge1[price]))*100</f>
        <v>9.4236097014762835E-2</v>
      </c>
    </row>
    <row r="81" spans="1:9" x14ac:dyDescent="0.35">
      <c r="A81" s="2">
        <v>80</v>
      </c>
      <c r="B81" s="2">
        <v>77</v>
      </c>
      <c r="C81" s="2">
        <v>20</v>
      </c>
      <c r="D81" s="2">
        <v>4</v>
      </c>
      <c r="E81" s="2">
        <v>592480</v>
      </c>
      <c r="F81" s="3">
        <v>44573</v>
      </c>
      <c r="G81" s="2" t="s">
        <v>1294</v>
      </c>
      <c r="H81" s="2" t="s">
        <v>1296</v>
      </c>
      <c r="I81">
        <f>(Merge1[[#This Row],[price]]/SUM(Merge1[price]))*100</f>
        <v>0.16306367628302185</v>
      </c>
    </row>
    <row r="82" spans="1:9" x14ac:dyDescent="0.35">
      <c r="A82" s="2">
        <v>81</v>
      </c>
      <c r="B82" s="2">
        <v>387</v>
      </c>
      <c r="C82" s="2">
        <v>35</v>
      </c>
      <c r="D82" s="2">
        <v>4</v>
      </c>
      <c r="E82" s="2">
        <v>224956</v>
      </c>
      <c r="F82" s="3">
        <v>44690</v>
      </c>
      <c r="G82" s="2" t="s">
        <v>1312</v>
      </c>
      <c r="H82" s="2" t="s">
        <v>1314</v>
      </c>
      <c r="I82">
        <f>(Merge1[[#This Row],[price]]/SUM(Merge1[price]))*100</f>
        <v>6.191289556090241E-2</v>
      </c>
    </row>
    <row r="83" spans="1:9" x14ac:dyDescent="0.35">
      <c r="A83" s="2">
        <v>82</v>
      </c>
      <c r="B83" s="2">
        <v>435</v>
      </c>
      <c r="C83" s="2">
        <v>15</v>
      </c>
      <c r="D83" s="2">
        <v>3</v>
      </c>
      <c r="E83" s="2">
        <v>473184</v>
      </c>
      <c r="F83" s="3">
        <v>44492</v>
      </c>
      <c r="G83" s="2" t="s">
        <v>1285</v>
      </c>
      <c r="H83" s="2" t="s">
        <v>1290</v>
      </c>
      <c r="I83">
        <f>(Merge1[[#This Row],[price]]/SUM(Merge1[price]))*100</f>
        <v>0.13023076322965402</v>
      </c>
    </row>
    <row r="84" spans="1:9" x14ac:dyDescent="0.35">
      <c r="A84" s="2">
        <v>83</v>
      </c>
      <c r="B84" s="2">
        <v>413</v>
      </c>
      <c r="C84" s="2">
        <v>30</v>
      </c>
      <c r="D84" s="2">
        <v>1</v>
      </c>
      <c r="E84" s="2">
        <v>104358</v>
      </c>
      <c r="F84" s="3">
        <v>45348</v>
      </c>
      <c r="G84" s="2" t="s">
        <v>1306</v>
      </c>
      <c r="H84" s="2" t="s">
        <v>1308</v>
      </c>
      <c r="I84">
        <f>(Merge1[[#This Row],[price]]/SUM(Merge1[price]))*100</f>
        <v>2.8721643143302042E-2</v>
      </c>
    </row>
    <row r="85" spans="1:9" x14ac:dyDescent="0.35">
      <c r="A85" s="2">
        <v>84</v>
      </c>
      <c r="B85" s="2">
        <v>212</v>
      </c>
      <c r="C85" s="2">
        <v>27</v>
      </c>
      <c r="D85" s="2">
        <v>5</v>
      </c>
      <c r="E85" s="2">
        <v>396325</v>
      </c>
      <c r="F85" s="3">
        <v>45282</v>
      </c>
      <c r="G85" s="2" t="s">
        <v>1300</v>
      </c>
      <c r="H85" s="2" t="s">
        <v>1304</v>
      </c>
      <c r="I85">
        <f>(Merge1[[#This Row],[price]]/SUM(Merge1[price]))*100</f>
        <v>0.10907745662785012</v>
      </c>
    </row>
    <row r="86" spans="1:9" x14ac:dyDescent="0.35">
      <c r="A86" s="2">
        <v>85</v>
      </c>
      <c r="B86" s="2">
        <v>69</v>
      </c>
      <c r="C86" s="2">
        <v>25</v>
      </c>
      <c r="D86" s="2">
        <v>2</v>
      </c>
      <c r="E86" s="2">
        <v>189580</v>
      </c>
      <c r="F86" s="3">
        <v>44719</v>
      </c>
      <c r="G86" s="2" t="s">
        <v>1300</v>
      </c>
      <c r="H86" s="2" t="s">
        <v>1302</v>
      </c>
      <c r="I86">
        <f>(Merge1[[#This Row],[price]]/SUM(Merge1[price]))*100</f>
        <v>5.217663338802201E-2</v>
      </c>
    </row>
    <row r="87" spans="1:9" x14ac:dyDescent="0.35">
      <c r="A87" s="2">
        <v>86</v>
      </c>
      <c r="B87" s="2">
        <v>105</v>
      </c>
      <c r="C87" s="2">
        <v>22</v>
      </c>
      <c r="D87" s="2">
        <v>1</v>
      </c>
      <c r="E87" s="2">
        <v>65960</v>
      </c>
      <c r="F87" s="3">
        <v>45118</v>
      </c>
      <c r="G87" s="2" t="s">
        <v>1294</v>
      </c>
      <c r="H87" s="2" t="s">
        <v>1298</v>
      </c>
      <c r="I87">
        <f>(Merge1[[#This Row],[price]]/SUM(Merge1[price]))*100</f>
        <v>1.8153659343147652E-2</v>
      </c>
    </row>
    <row r="88" spans="1:9" x14ac:dyDescent="0.35">
      <c r="A88" s="2">
        <v>87</v>
      </c>
      <c r="B88" s="2">
        <v>434</v>
      </c>
      <c r="C88" s="2">
        <v>24</v>
      </c>
      <c r="D88" s="2">
        <v>1</v>
      </c>
      <c r="E88" s="2">
        <v>160311</v>
      </c>
      <c r="F88" s="3">
        <v>45293</v>
      </c>
      <c r="G88" s="2" t="s">
        <v>1300</v>
      </c>
      <c r="H88" s="2" t="s">
        <v>1301</v>
      </c>
      <c r="I88">
        <f>(Merge1[[#This Row],[price]]/SUM(Merge1[price]))*100</f>
        <v>4.4121153471184706E-2</v>
      </c>
    </row>
    <row r="89" spans="1:9" x14ac:dyDescent="0.35">
      <c r="A89" s="2">
        <v>88</v>
      </c>
      <c r="B89" s="2">
        <v>371</v>
      </c>
      <c r="C89" s="2">
        <v>13</v>
      </c>
      <c r="D89" s="2">
        <v>1</v>
      </c>
      <c r="E89" s="2">
        <v>72395</v>
      </c>
      <c r="F89" s="3">
        <v>44746</v>
      </c>
      <c r="G89" s="2" t="s">
        <v>1285</v>
      </c>
      <c r="H89" s="2" t="s">
        <v>1288</v>
      </c>
      <c r="I89">
        <f>(Merge1[[#This Row],[price]]/SUM(Merge1[price]))*100</f>
        <v>1.992471449586377E-2</v>
      </c>
    </row>
    <row r="90" spans="1:9" x14ac:dyDescent="0.35">
      <c r="A90" s="2">
        <v>89</v>
      </c>
      <c r="B90" s="2">
        <v>194</v>
      </c>
      <c r="C90" s="2">
        <v>44</v>
      </c>
      <c r="D90" s="2">
        <v>5</v>
      </c>
      <c r="E90" s="2">
        <v>690490</v>
      </c>
      <c r="F90" s="3">
        <v>45431</v>
      </c>
      <c r="G90" s="2" t="s">
        <v>1324</v>
      </c>
      <c r="H90" s="2" t="s">
        <v>1325</v>
      </c>
      <c r="I90">
        <f>(Merge1[[#This Row],[price]]/SUM(Merge1[price]))*100</f>
        <v>0.1900382086090058</v>
      </c>
    </row>
    <row r="91" spans="1:9" x14ac:dyDescent="0.35">
      <c r="A91" s="2">
        <v>90</v>
      </c>
      <c r="B91" s="2">
        <v>21</v>
      </c>
      <c r="C91" s="2">
        <v>5</v>
      </c>
      <c r="D91" s="2">
        <v>2</v>
      </c>
      <c r="E91" s="2">
        <v>274066</v>
      </c>
      <c r="F91" s="3">
        <v>45400</v>
      </c>
      <c r="G91" s="2" t="s">
        <v>1274</v>
      </c>
      <c r="H91" s="2" t="s">
        <v>1279</v>
      </c>
      <c r="I91">
        <f>(Merge1[[#This Row],[price]]/SUM(Merge1[price]))*100</f>
        <v>7.5429060059719596E-2</v>
      </c>
    </row>
    <row r="92" spans="1:9" x14ac:dyDescent="0.35">
      <c r="A92" s="2">
        <v>91</v>
      </c>
      <c r="B92" s="2">
        <v>371</v>
      </c>
      <c r="C92" s="2">
        <v>43</v>
      </c>
      <c r="D92" s="2">
        <v>5</v>
      </c>
      <c r="E92" s="2">
        <v>486065</v>
      </c>
      <c r="F92" s="3">
        <v>44641</v>
      </c>
      <c r="G92" s="2" t="s">
        <v>1318</v>
      </c>
      <c r="H92" s="2" t="s">
        <v>1323</v>
      </c>
      <c r="I92">
        <f>(Merge1[[#This Row],[price]]/SUM(Merge1[price]))*100</f>
        <v>0.13377590097979175</v>
      </c>
    </row>
    <row r="93" spans="1:9" x14ac:dyDescent="0.35">
      <c r="A93" s="2">
        <v>92</v>
      </c>
      <c r="B93" s="2">
        <v>246</v>
      </c>
      <c r="C93" s="2">
        <v>14</v>
      </c>
      <c r="D93" s="2">
        <v>3</v>
      </c>
      <c r="E93" s="2">
        <v>487326</v>
      </c>
      <c r="F93" s="3">
        <v>44817</v>
      </c>
      <c r="G93" s="2" t="s">
        <v>1285</v>
      </c>
      <c r="H93" s="2" t="s">
        <v>1289</v>
      </c>
      <c r="I93">
        <f>(Merge1[[#This Row],[price]]/SUM(Merge1[price]))*100</f>
        <v>0.13412295623194015</v>
      </c>
    </row>
    <row r="94" spans="1:9" x14ac:dyDescent="0.35">
      <c r="A94" s="2">
        <v>93</v>
      </c>
      <c r="B94" s="2">
        <v>466</v>
      </c>
      <c r="C94" s="2">
        <v>1</v>
      </c>
      <c r="D94" s="2">
        <v>2</v>
      </c>
      <c r="E94" s="2">
        <v>64088</v>
      </c>
      <c r="F94" s="3">
        <v>44586</v>
      </c>
      <c r="G94" s="2" t="s">
        <v>1274</v>
      </c>
      <c r="H94" s="2" t="s">
        <v>1275</v>
      </c>
      <c r="I94">
        <f>(Merge1[[#This Row],[price]]/SUM(Merge1[price]))*100</f>
        <v>1.7638443298721145E-2</v>
      </c>
    </row>
    <row r="95" spans="1:9" x14ac:dyDescent="0.35">
      <c r="A95" s="2">
        <v>94</v>
      </c>
      <c r="B95" s="2">
        <v>380</v>
      </c>
      <c r="C95" s="2">
        <v>8</v>
      </c>
      <c r="D95" s="2">
        <v>4</v>
      </c>
      <c r="E95" s="2">
        <v>280096</v>
      </c>
      <c r="F95" s="3">
        <v>44693</v>
      </c>
      <c r="G95" s="2" t="s">
        <v>1274</v>
      </c>
      <c r="H95" s="2" t="s">
        <v>1282</v>
      </c>
      <c r="I95">
        <f>(Merge1[[#This Row],[price]]/SUM(Merge1[price]))*100</f>
        <v>7.708865020282421E-2</v>
      </c>
    </row>
    <row r="96" spans="1:9" x14ac:dyDescent="0.35">
      <c r="A96" s="2">
        <v>95</v>
      </c>
      <c r="B96" s="2">
        <v>357</v>
      </c>
      <c r="C96" s="2">
        <v>39</v>
      </c>
      <c r="D96" s="2">
        <v>2</v>
      </c>
      <c r="E96" s="2">
        <v>106828</v>
      </c>
      <c r="F96" s="3">
        <v>45009</v>
      </c>
      <c r="G96" s="2" t="s">
        <v>1318</v>
      </c>
      <c r="H96" s="2" t="s">
        <v>1319</v>
      </c>
      <c r="I96">
        <f>(Merge1[[#This Row],[price]]/SUM(Merge1[price]))*100</f>
        <v>2.9401442090809238E-2</v>
      </c>
    </row>
    <row r="97" spans="1:9" x14ac:dyDescent="0.35">
      <c r="A97" s="2">
        <v>96</v>
      </c>
      <c r="B97" s="2">
        <v>469</v>
      </c>
      <c r="C97" s="2">
        <v>16</v>
      </c>
      <c r="D97" s="2">
        <v>5</v>
      </c>
      <c r="E97" s="2">
        <v>224760</v>
      </c>
      <c r="F97" s="3">
        <v>44855</v>
      </c>
      <c r="G97" s="2" t="s">
        <v>1285</v>
      </c>
      <c r="H97" s="2" t="s">
        <v>1291</v>
      </c>
      <c r="I97">
        <f>(Merge1[[#This Row],[price]]/SUM(Merge1[price]))*100</f>
        <v>6.1858952000695362E-2</v>
      </c>
    </row>
    <row r="98" spans="1:9" x14ac:dyDescent="0.35">
      <c r="A98" s="2">
        <v>97</v>
      </c>
      <c r="B98" s="2">
        <v>398</v>
      </c>
      <c r="C98" s="2">
        <v>19</v>
      </c>
      <c r="D98" s="2">
        <v>4</v>
      </c>
      <c r="E98" s="2">
        <v>449632</v>
      </c>
      <c r="F98" s="3">
        <v>45151</v>
      </c>
      <c r="G98" s="2" t="s">
        <v>1294</v>
      </c>
      <c r="H98" s="2" t="s">
        <v>1295</v>
      </c>
      <c r="I98">
        <f>(Merge1[[#This Row],[price]]/SUM(Merge1[price]))*100</f>
        <v>0.12374872889293762</v>
      </c>
    </row>
    <row r="99" spans="1:9" x14ac:dyDescent="0.35">
      <c r="A99" s="2">
        <v>98</v>
      </c>
      <c r="B99" s="2">
        <v>274</v>
      </c>
      <c r="C99" s="2">
        <v>42</v>
      </c>
      <c r="D99" s="2">
        <v>3</v>
      </c>
      <c r="E99" s="2">
        <v>428880</v>
      </c>
      <c r="F99" s="3">
        <v>44828</v>
      </c>
      <c r="G99" s="2" t="s">
        <v>1318</v>
      </c>
      <c r="H99" s="2" t="s">
        <v>1322</v>
      </c>
      <c r="I99">
        <f>(Merge1[[#This Row],[price]]/SUM(Merge1[price]))*100</f>
        <v>0.11803731684489334</v>
      </c>
    </row>
    <row r="100" spans="1:9" x14ac:dyDescent="0.35">
      <c r="A100" s="2">
        <v>99</v>
      </c>
      <c r="B100" s="2">
        <v>134</v>
      </c>
      <c r="C100" s="2">
        <v>24</v>
      </c>
      <c r="D100" s="2">
        <v>5</v>
      </c>
      <c r="E100" s="2">
        <v>801555</v>
      </c>
      <c r="F100" s="3">
        <v>45215</v>
      </c>
      <c r="G100" s="2" t="s">
        <v>1300</v>
      </c>
      <c r="H100" s="2" t="s">
        <v>1301</v>
      </c>
      <c r="I100">
        <f>(Merge1[[#This Row],[price]]/SUM(Merge1[price]))*100</f>
        <v>0.22060576735592352</v>
      </c>
    </row>
    <row r="101" spans="1:9" x14ac:dyDescent="0.35">
      <c r="A101" s="2">
        <v>100</v>
      </c>
      <c r="B101" s="2">
        <v>239</v>
      </c>
      <c r="C101" s="2">
        <v>7</v>
      </c>
      <c r="D101" s="2">
        <v>4</v>
      </c>
      <c r="E101" s="2">
        <v>440024</v>
      </c>
      <c r="F101" s="3">
        <v>44852</v>
      </c>
      <c r="G101" s="2" t="s">
        <v>1274</v>
      </c>
      <c r="H101" s="2" t="s">
        <v>1281</v>
      </c>
      <c r="I101">
        <f>(Merge1[[#This Row],[price]]/SUM(Merge1[price]))*100</f>
        <v>0.12110439355380841</v>
      </c>
    </row>
    <row r="102" spans="1:9" x14ac:dyDescent="0.35">
      <c r="A102" s="2">
        <v>101</v>
      </c>
      <c r="B102" s="2">
        <v>469</v>
      </c>
      <c r="C102" s="2">
        <v>14</v>
      </c>
      <c r="D102" s="2">
        <v>3</v>
      </c>
      <c r="E102" s="2">
        <v>487326</v>
      </c>
      <c r="F102" s="3">
        <v>44837</v>
      </c>
      <c r="G102" s="2" t="s">
        <v>1285</v>
      </c>
      <c r="H102" s="2" t="s">
        <v>1289</v>
      </c>
      <c r="I102">
        <f>(Merge1[[#This Row],[price]]/SUM(Merge1[price]))*100</f>
        <v>0.13412295623194015</v>
      </c>
    </row>
    <row r="103" spans="1:9" x14ac:dyDescent="0.35">
      <c r="A103" s="2">
        <v>102</v>
      </c>
      <c r="B103" s="2">
        <v>212</v>
      </c>
      <c r="C103" s="2">
        <v>3</v>
      </c>
      <c r="D103" s="2">
        <v>5</v>
      </c>
      <c r="E103" s="2">
        <v>443935</v>
      </c>
      <c r="F103" s="3">
        <v>44650</v>
      </c>
      <c r="G103" s="2" t="s">
        <v>1274</v>
      </c>
      <c r="H103" s="2" t="s">
        <v>1277</v>
      </c>
      <c r="I103">
        <f>(Merge1[[#This Row],[price]]/SUM(Merge1[price]))*100</f>
        <v>0.12218078775773579</v>
      </c>
    </row>
    <row r="104" spans="1:9" x14ac:dyDescent="0.35">
      <c r="A104" s="2">
        <v>103</v>
      </c>
      <c r="B104" s="2">
        <v>380</v>
      </c>
      <c r="C104" s="2">
        <v>10</v>
      </c>
      <c r="D104" s="2">
        <v>1</v>
      </c>
      <c r="E104" s="2">
        <v>24915</v>
      </c>
      <c r="F104" s="3">
        <v>44731</v>
      </c>
      <c r="G104" s="2" t="s">
        <v>1274</v>
      </c>
      <c r="H104" s="2" t="s">
        <v>1284</v>
      </c>
      <c r="I104">
        <f>(Merge1[[#This Row],[price]]/SUM(Merge1[price]))*100</f>
        <v>6.8571622579521501E-3</v>
      </c>
    </row>
    <row r="105" spans="1:9" x14ac:dyDescent="0.35">
      <c r="A105" s="2">
        <v>104</v>
      </c>
      <c r="B105" s="2">
        <v>284</v>
      </c>
      <c r="C105" s="2">
        <v>38</v>
      </c>
      <c r="D105" s="2">
        <v>5</v>
      </c>
      <c r="E105" s="2">
        <v>606525</v>
      </c>
      <c r="F105" s="3">
        <v>45052</v>
      </c>
      <c r="G105" s="2" t="s">
        <v>1312</v>
      </c>
      <c r="H105" s="2" t="s">
        <v>1317</v>
      </c>
      <c r="I105">
        <f>(Merge1[[#This Row],[price]]/SUM(Merge1[price]))*100</f>
        <v>0.16692917272745042</v>
      </c>
    </row>
    <row r="106" spans="1:9" x14ac:dyDescent="0.35">
      <c r="A106" s="2">
        <v>105</v>
      </c>
      <c r="B106" s="2">
        <v>152</v>
      </c>
      <c r="C106" s="2">
        <v>10</v>
      </c>
      <c r="D106" s="2">
        <v>2</v>
      </c>
      <c r="E106" s="2">
        <v>49830</v>
      </c>
      <c r="F106" s="3">
        <v>44872</v>
      </c>
      <c r="G106" s="2" t="s">
        <v>1274</v>
      </c>
      <c r="H106" s="2" t="s">
        <v>1284</v>
      </c>
      <c r="I106">
        <f>(Merge1[[#This Row],[price]]/SUM(Merge1[price]))*100</f>
        <v>1.37143245159043E-2</v>
      </c>
    </row>
    <row r="107" spans="1:9" x14ac:dyDescent="0.35">
      <c r="A107" s="2">
        <v>106</v>
      </c>
      <c r="B107" s="2">
        <v>118</v>
      </c>
      <c r="C107" s="2">
        <v>25</v>
      </c>
      <c r="D107" s="2">
        <v>5</v>
      </c>
      <c r="E107" s="2">
        <v>473950</v>
      </c>
      <c r="F107" s="3">
        <v>44700</v>
      </c>
      <c r="G107" s="2" t="s">
        <v>1300</v>
      </c>
      <c r="H107" s="2" t="s">
        <v>1302</v>
      </c>
      <c r="I107">
        <f>(Merge1[[#This Row],[price]]/SUM(Merge1[price]))*100</f>
        <v>0.13044158347005505</v>
      </c>
    </row>
    <row r="108" spans="1:9" x14ac:dyDescent="0.35">
      <c r="A108" s="2">
        <v>107</v>
      </c>
      <c r="B108" s="2">
        <v>256</v>
      </c>
      <c r="C108" s="2">
        <v>36</v>
      </c>
      <c r="D108" s="2">
        <v>3</v>
      </c>
      <c r="E108" s="2">
        <v>481005</v>
      </c>
      <c r="F108" s="3">
        <v>44724</v>
      </c>
      <c r="G108" s="2" t="s">
        <v>1312</v>
      </c>
      <c r="H108" s="2" t="s">
        <v>1315</v>
      </c>
      <c r="I108">
        <f>(Merge1[[#This Row],[price]]/SUM(Merge1[price]))*100</f>
        <v>0.13238327641526285</v>
      </c>
    </row>
    <row r="109" spans="1:9" x14ac:dyDescent="0.35">
      <c r="A109" s="2">
        <v>108</v>
      </c>
      <c r="B109" s="2">
        <v>391</v>
      </c>
      <c r="C109" s="2">
        <v>32</v>
      </c>
      <c r="D109" s="2">
        <v>4</v>
      </c>
      <c r="E109" s="2">
        <v>576308</v>
      </c>
      <c r="F109" s="3">
        <v>45140</v>
      </c>
      <c r="G109" s="2" t="s">
        <v>1306</v>
      </c>
      <c r="H109" s="2" t="s">
        <v>1310</v>
      </c>
      <c r="I109">
        <f>(Merge1[[#This Row],[price]]/SUM(Merge1[price]))*100</f>
        <v>0.15861278212144841</v>
      </c>
    </row>
    <row r="110" spans="1:9" x14ac:dyDescent="0.35">
      <c r="A110" s="2">
        <v>109</v>
      </c>
      <c r="B110" s="2">
        <v>87</v>
      </c>
      <c r="C110" s="2">
        <v>47</v>
      </c>
      <c r="D110" s="2">
        <v>3</v>
      </c>
      <c r="E110" s="2">
        <v>243603</v>
      </c>
      <c r="F110" s="3">
        <v>44543</v>
      </c>
      <c r="G110" s="2" t="s">
        <v>1324</v>
      </c>
      <c r="H110" s="2" t="s">
        <v>1328</v>
      </c>
      <c r="I110">
        <f>(Merge1[[#This Row],[price]]/SUM(Merge1[price]))*100</f>
        <v>6.7044964781212815E-2</v>
      </c>
    </row>
    <row r="111" spans="1:9" x14ac:dyDescent="0.35">
      <c r="A111" s="2">
        <v>110</v>
      </c>
      <c r="B111" s="2">
        <v>72</v>
      </c>
      <c r="C111" s="2">
        <v>47</v>
      </c>
      <c r="D111" s="2">
        <v>5</v>
      </c>
      <c r="E111" s="2">
        <v>406005</v>
      </c>
      <c r="F111" s="3">
        <v>45197</v>
      </c>
      <c r="G111" s="2" t="s">
        <v>1324</v>
      </c>
      <c r="H111" s="2" t="s">
        <v>1328</v>
      </c>
      <c r="I111">
        <f>(Merge1[[#This Row],[price]]/SUM(Merge1[price]))*100</f>
        <v>0.11174160796868804</v>
      </c>
    </row>
    <row r="112" spans="1:9" x14ac:dyDescent="0.35">
      <c r="A112" s="2">
        <v>111</v>
      </c>
      <c r="B112" s="2">
        <v>95</v>
      </c>
      <c r="C112" s="2">
        <v>35</v>
      </c>
      <c r="D112" s="2">
        <v>1</v>
      </c>
      <c r="E112" s="2">
        <v>56239</v>
      </c>
      <c r="F112" s="3">
        <v>45270</v>
      </c>
      <c r="G112" s="2" t="s">
        <v>1312</v>
      </c>
      <c r="H112" s="2" t="s">
        <v>1314</v>
      </c>
      <c r="I112">
        <f>(Merge1[[#This Row],[price]]/SUM(Merge1[price]))*100</f>
        <v>1.5478223890225603E-2</v>
      </c>
    </row>
    <row r="113" spans="1:9" x14ac:dyDescent="0.35">
      <c r="A113" s="2">
        <v>112</v>
      </c>
      <c r="B113" s="2">
        <v>18</v>
      </c>
      <c r="C113" s="2">
        <v>5</v>
      </c>
      <c r="D113" s="2">
        <v>1</v>
      </c>
      <c r="E113" s="2">
        <v>137033</v>
      </c>
      <c r="F113" s="3">
        <v>44210</v>
      </c>
      <c r="G113" s="2" t="s">
        <v>1274</v>
      </c>
      <c r="H113" s="2" t="s">
        <v>1279</v>
      </c>
      <c r="I113">
        <f>(Merge1[[#This Row],[price]]/SUM(Merge1[price]))*100</f>
        <v>3.7714530029859798E-2</v>
      </c>
    </row>
    <row r="114" spans="1:9" x14ac:dyDescent="0.35">
      <c r="A114" s="2">
        <v>113</v>
      </c>
      <c r="B114" s="2">
        <v>212</v>
      </c>
      <c r="C114" s="2">
        <v>9</v>
      </c>
      <c r="D114" s="2">
        <v>2</v>
      </c>
      <c r="E114" s="2">
        <v>81118</v>
      </c>
      <c r="F114" s="3">
        <v>44336</v>
      </c>
      <c r="G114" s="2" t="s">
        <v>1274</v>
      </c>
      <c r="H114" s="2" t="s">
        <v>1283</v>
      </c>
      <c r="I114">
        <f>(Merge1[[#This Row],[price]]/SUM(Merge1[price]))*100</f>
        <v>2.2325478147323396E-2</v>
      </c>
    </row>
    <row r="115" spans="1:9" x14ac:dyDescent="0.35">
      <c r="A115" s="2">
        <v>114</v>
      </c>
      <c r="B115" s="2">
        <v>363</v>
      </c>
      <c r="C115" s="2">
        <v>10</v>
      </c>
      <c r="D115" s="2">
        <v>1</v>
      </c>
      <c r="E115" s="2">
        <v>24915</v>
      </c>
      <c r="F115" s="3">
        <v>44644</v>
      </c>
      <c r="G115" s="2" t="s">
        <v>1274</v>
      </c>
      <c r="H115" s="2" t="s">
        <v>1284</v>
      </c>
      <c r="I115">
        <f>(Merge1[[#This Row],[price]]/SUM(Merge1[price]))*100</f>
        <v>6.8571622579521501E-3</v>
      </c>
    </row>
    <row r="116" spans="1:9" x14ac:dyDescent="0.35">
      <c r="A116" s="2">
        <v>115</v>
      </c>
      <c r="B116" s="2">
        <v>259</v>
      </c>
      <c r="C116" s="2">
        <v>30</v>
      </c>
      <c r="D116" s="2">
        <v>3</v>
      </c>
      <c r="E116" s="2">
        <v>313074</v>
      </c>
      <c r="F116" s="3">
        <v>44320</v>
      </c>
      <c r="G116" s="2" t="s">
        <v>1306</v>
      </c>
      <c r="H116" s="2" t="s">
        <v>1308</v>
      </c>
      <c r="I116">
        <f>(Merge1[[#This Row],[price]]/SUM(Merge1[price]))*100</f>
        <v>8.6164929429906126E-2</v>
      </c>
    </row>
    <row r="117" spans="1:9" x14ac:dyDescent="0.35">
      <c r="A117" s="2">
        <v>116</v>
      </c>
      <c r="B117" s="2">
        <v>317</v>
      </c>
      <c r="C117" s="2">
        <v>41</v>
      </c>
      <c r="D117" s="2">
        <v>5</v>
      </c>
      <c r="E117" s="2">
        <v>187830</v>
      </c>
      <c r="F117" s="3">
        <v>45186</v>
      </c>
      <c r="G117" s="2" t="s">
        <v>1318</v>
      </c>
      <c r="H117" s="2" t="s">
        <v>1321</v>
      </c>
      <c r="I117">
        <f>(Merge1[[#This Row],[price]]/SUM(Merge1[price]))*100</f>
        <v>5.1694994457601937E-2</v>
      </c>
    </row>
    <row r="118" spans="1:9" x14ac:dyDescent="0.35">
      <c r="A118" s="2">
        <v>117</v>
      </c>
      <c r="B118" s="2">
        <v>338</v>
      </c>
      <c r="C118" s="2">
        <v>32</v>
      </c>
      <c r="D118" s="2">
        <v>1</v>
      </c>
      <c r="E118" s="2">
        <v>144077</v>
      </c>
      <c r="F118" s="3">
        <v>44210</v>
      </c>
      <c r="G118" s="2" t="s">
        <v>1306</v>
      </c>
      <c r="H118" s="2" t="s">
        <v>1310</v>
      </c>
      <c r="I118">
        <f>(Merge1[[#This Row],[price]]/SUM(Merge1[price]))*100</f>
        <v>3.9653195530362104E-2</v>
      </c>
    </row>
    <row r="119" spans="1:9" x14ac:dyDescent="0.35">
      <c r="A119" s="2">
        <v>118</v>
      </c>
      <c r="B119" s="2">
        <v>273</v>
      </c>
      <c r="C119" s="2">
        <v>36</v>
      </c>
      <c r="D119" s="2">
        <v>4</v>
      </c>
      <c r="E119" s="2">
        <v>641340</v>
      </c>
      <c r="F119" s="3">
        <v>44221</v>
      </c>
      <c r="G119" s="2" t="s">
        <v>1312</v>
      </c>
      <c r="H119" s="2" t="s">
        <v>1315</v>
      </c>
      <c r="I119">
        <f>(Merge1[[#This Row],[price]]/SUM(Merge1[price]))*100</f>
        <v>0.17651103522035044</v>
      </c>
    </row>
    <row r="120" spans="1:9" x14ac:dyDescent="0.35">
      <c r="A120" s="2">
        <v>119</v>
      </c>
      <c r="B120" s="2">
        <v>9</v>
      </c>
      <c r="C120" s="2">
        <v>34</v>
      </c>
      <c r="D120" s="2">
        <v>3</v>
      </c>
      <c r="E120" s="2">
        <v>259845</v>
      </c>
      <c r="F120" s="3">
        <v>45294</v>
      </c>
      <c r="G120" s="2" t="s">
        <v>1312</v>
      </c>
      <c r="H120" s="2" t="s">
        <v>1313</v>
      </c>
      <c r="I120">
        <f>(Merge1[[#This Row],[price]]/SUM(Merge1[price]))*100</f>
        <v>7.1515124500003066E-2</v>
      </c>
    </row>
    <row r="121" spans="1:9" x14ac:dyDescent="0.35">
      <c r="A121" s="2">
        <v>120</v>
      </c>
      <c r="B121" s="2">
        <v>147</v>
      </c>
      <c r="C121" s="2">
        <v>2</v>
      </c>
      <c r="D121" s="2">
        <v>5</v>
      </c>
      <c r="E121" s="2">
        <v>693050</v>
      </c>
      <c r="F121" s="3">
        <v>45078</v>
      </c>
      <c r="G121" s="2" t="s">
        <v>1274</v>
      </c>
      <c r="H121" s="2" t="s">
        <v>1276</v>
      </c>
      <c r="I121">
        <f>(Merge1[[#This Row],[price]]/SUM(Merge1[price]))*100</f>
        <v>0.19074277755864888</v>
      </c>
    </row>
    <row r="122" spans="1:9" x14ac:dyDescent="0.35">
      <c r="A122" s="2">
        <v>121</v>
      </c>
      <c r="B122" s="2">
        <v>413</v>
      </c>
      <c r="C122" s="2">
        <v>12</v>
      </c>
      <c r="D122" s="2">
        <v>1</v>
      </c>
      <c r="E122" s="2">
        <v>58727</v>
      </c>
      <c r="F122" s="3">
        <v>44394</v>
      </c>
      <c r="G122" s="2" t="s">
        <v>1285</v>
      </c>
      <c r="H122" s="2" t="s">
        <v>1287</v>
      </c>
      <c r="I122">
        <f>(Merge1[[#This Row],[price]]/SUM(Merge1[price]))*100</f>
        <v>1.6162976838159978E-2</v>
      </c>
    </row>
    <row r="123" spans="1:9" x14ac:dyDescent="0.35">
      <c r="A123" s="2">
        <v>122</v>
      </c>
      <c r="B123" s="2">
        <v>269</v>
      </c>
      <c r="C123" s="2">
        <v>10</v>
      </c>
      <c r="D123" s="2">
        <v>2</v>
      </c>
      <c r="E123" s="2">
        <v>49830</v>
      </c>
      <c r="F123" s="3">
        <v>44590</v>
      </c>
      <c r="G123" s="2" t="s">
        <v>1274</v>
      </c>
      <c r="H123" s="2" t="s">
        <v>1284</v>
      </c>
      <c r="I123">
        <f>(Merge1[[#This Row],[price]]/SUM(Merge1[price]))*100</f>
        <v>1.37143245159043E-2</v>
      </c>
    </row>
    <row r="124" spans="1:9" x14ac:dyDescent="0.35">
      <c r="A124" s="2">
        <v>123</v>
      </c>
      <c r="B124" s="2">
        <v>318</v>
      </c>
      <c r="C124" s="2">
        <v>34</v>
      </c>
      <c r="D124" s="2">
        <v>3</v>
      </c>
      <c r="E124" s="2">
        <v>259845</v>
      </c>
      <c r="F124" s="3">
        <v>44922</v>
      </c>
      <c r="G124" s="2" t="s">
        <v>1312</v>
      </c>
      <c r="H124" s="2" t="s">
        <v>1313</v>
      </c>
      <c r="I124">
        <f>(Merge1[[#This Row],[price]]/SUM(Merge1[price]))*100</f>
        <v>7.1515124500003066E-2</v>
      </c>
    </row>
    <row r="125" spans="1:9" x14ac:dyDescent="0.35">
      <c r="A125" s="2">
        <v>124</v>
      </c>
      <c r="B125" s="2">
        <v>137</v>
      </c>
      <c r="C125" s="2">
        <v>26</v>
      </c>
      <c r="D125" s="2">
        <v>1</v>
      </c>
      <c r="E125" s="2">
        <v>138724</v>
      </c>
      <c r="F125" s="3">
        <v>44961</v>
      </c>
      <c r="G125" s="2" t="s">
        <v>1300</v>
      </c>
      <c r="H125" s="2" t="s">
        <v>1303</v>
      </c>
      <c r="I125">
        <f>(Merge1[[#This Row],[price]]/SUM(Merge1[price]))*100</f>
        <v>3.8179930847768571E-2</v>
      </c>
    </row>
    <row r="126" spans="1:9" x14ac:dyDescent="0.35">
      <c r="A126" s="2">
        <v>125</v>
      </c>
      <c r="B126" s="2">
        <v>208</v>
      </c>
      <c r="C126" s="2">
        <v>30</v>
      </c>
      <c r="D126" s="2">
        <v>5</v>
      </c>
      <c r="E126" s="2">
        <v>521790</v>
      </c>
      <c r="F126" s="3">
        <v>44695</v>
      </c>
      <c r="G126" s="2" t="s">
        <v>1306</v>
      </c>
      <c r="H126" s="2" t="s">
        <v>1308</v>
      </c>
      <c r="I126">
        <f>(Merge1[[#This Row],[price]]/SUM(Merge1[price]))*100</f>
        <v>0.14360821571651022</v>
      </c>
    </row>
    <row r="127" spans="1:9" x14ac:dyDescent="0.35">
      <c r="A127" s="2">
        <v>126</v>
      </c>
      <c r="B127" s="2">
        <v>357</v>
      </c>
      <c r="C127" s="2">
        <v>15</v>
      </c>
      <c r="D127" s="2">
        <v>3</v>
      </c>
      <c r="E127" s="2">
        <v>473184</v>
      </c>
      <c r="F127" s="3">
        <v>44362</v>
      </c>
      <c r="G127" s="2" t="s">
        <v>1285</v>
      </c>
      <c r="H127" s="2" t="s">
        <v>1290</v>
      </c>
      <c r="I127">
        <f>(Merge1[[#This Row],[price]]/SUM(Merge1[price]))*100</f>
        <v>0.13023076322965402</v>
      </c>
    </row>
    <row r="128" spans="1:9" x14ac:dyDescent="0.35">
      <c r="A128" s="2">
        <v>127</v>
      </c>
      <c r="B128" s="2">
        <v>335</v>
      </c>
      <c r="C128" s="2">
        <v>42</v>
      </c>
      <c r="D128" s="2">
        <v>1</v>
      </c>
      <c r="E128" s="2">
        <v>142960</v>
      </c>
      <c r="F128" s="3">
        <v>44388</v>
      </c>
      <c r="G128" s="2" t="s">
        <v>1318</v>
      </c>
      <c r="H128" s="2" t="s">
        <v>1322</v>
      </c>
      <c r="I128">
        <f>(Merge1[[#This Row],[price]]/SUM(Merge1[price]))*100</f>
        <v>3.9345772281631115E-2</v>
      </c>
    </row>
    <row r="129" spans="1:9" x14ac:dyDescent="0.35">
      <c r="A129" s="2">
        <v>128</v>
      </c>
      <c r="B129" s="2">
        <v>208</v>
      </c>
      <c r="C129" s="2">
        <v>25</v>
      </c>
      <c r="D129" s="2">
        <v>4</v>
      </c>
      <c r="E129" s="2">
        <v>379160</v>
      </c>
      <c r="F129" s="3">
        <v>45328</v>
      </c>
      <c r="G129" s="2" t="s">
        <v>1300</v>
      </c>
      <c r="H129" s="2" t="s">
        <v>1302</v>
      </c>
      <c r="I129">
        <f>(Merge1[[#This Row],[price]]/SUM(Merge1[price]))*100</f>
        <v>0.10435326677604402</v>
      </c>
    </row>
    <row r="130" spans="1:9" x14ac:dyDescent="0.35">
      <c r="A130" s="2">
        <v>129</v>
      </c>
      <c r="B130" s="2">
        <v>244</v>
      </c>
      <c r="C130" s="2">
        <v>4</v>
      </c>
      <c r="D130" s="2">
        <v>1</v>
      </c>
      <c r="E130" s="2">
        <v>38082</v>
      </c>
      <c r="F130" s="3">
        <v>44547</v>
      </c>
      <c r="G130" s="2" t="s">
        <v>1274</v>
      </c>
      <c r="H130" s="2" t="s">
        <v>1278</v>
      </c>
      <c r="I130">
        <f>(Merge1[[#This Row],[price]]/SUM(Merge1[price]))*100</f>
        <v>1.0481013570432822E-2</v>
      </c>
    </row>
    <row r="131" spans="1:9" x14ac:dyDescent="0.35">
      <c r="A131" s="2">
        <v>130</v>
      </c>
      <c r="B131" s="2">
        <v>43</v>
      </c>
      <c r="C131" s="2">
        <v>32</v>
      </c>
      <c r="D131" s="2">
        <v>4</v>
      </c>
      <c r="E131" s="2">
        <v>576308</v>
      </c>
      <c r="F131" s="3">
        <v>45517</v>
      </c>
      <c r="G131" s="2" t="s">
        <v>1306</v>
      </c>
      <c r="H131" s="2" t="s">
        <v>1310</v>
      </c>
      <c r="I131">
        <f>(Merge1[[#This Row],[price]]/SUM(Merge1[price]))*100</f>
        <v>0.15861278212144841</v>
      </c>
    </row>
    <row r="132" spans="1:9" x14ac:dyDescent="0.35">
      <c r="A132" s="2">
        <v>131</v>
      </c>
      <c r="B132" s="2">
        <v>402</v>
      </c>
      <c r="C132" s="2">
        <v>22</v>
      </c>
      <c r="D132" s="2">
        <v>5</v>
      </c>
      <c r="E132" s="2">
        <v>329800</v>
      </c>
      <c r="F132" s="3">
        <v>44392</v>
      </c>
      <c r="G132" s="2" t="s">
        <v>1294</v>
      </c>
      <c r="H132" s="2" t="s">
        <v>1298</v>
      </c>
      <c r="I132">
        <f>(Merge1[[#This Row],[price]]/SUM(Merge1[price]))*100</f>
        <v>9.0768296715738259E-2</v>
      </c>
    </row>
    <row r="133" spans="1:9" x14ac:dyDescent="0.35">
      <c r="A133" s="2">
        <v>132</v>
      </c>
      <c r="B133" s="2">
        <v>459</v>
      </c>
      <c r="C133" s="2">
        <v>34</v>
      </c>
      <c r="D133" s="2">
        <v>1</v>
      </c>
      <c r="E133" s="2">
        <v>86615</v>
      </c>
      <c r="F133" s="3">
        <v>44667</v>
      </c>
      <c r="G133" s="2" t="s">
        <v>1312</v>
      </c>
      <c r="H133" s="2" t="s">
        <v>1313</v>
      </c>
      <c r="I133">
        <f>(Merge1[[#This Row],[price]]/SUM(Merge1[price]))*100</f>
        <v>2.3838374833334352E-2</v>
      </c>
    </row>
    <row r="134" spans="1:9" x14ac:dyDescent="0.35">
      <c r="A134" s="2">
        <v>133</v>
      </c>
      <c r="B134" s="2">
        <v>109</v>
      </c>
      <c r="C134" s="2">
        <v>45</v>
      </c>
      <c r="D134" s="2">
        <v>5</v>
      </c>
      <c r="E134" s="2">
        <v>428000</v>
      </c>
      <c r="F134" s="3">
        <v>45170</v>
      </c>
      <c r="G134" s="2" t="s">
        <v>1324</v>
      </c>
      <c r="H134" s="2" t="s">
        <v>1326</v>
      </c>
      <c r="I134">
        <f>(Merge1[[#This Row],[price]]/SUM(Merge1[price]))*100</f>
        <v>0.11779512126845354</v>
      </c>
    </row>
    <row r="135" spans="1:9" x14ac:dyDescent="0.35">
      <c r="A135" s="2">
        <v>134</v>
      </c>
      <c r="B135" s="2">
        <v>139</v>
      </c>
      <c r="C135" s="2">
        <v>3</v>
      </c>
      <c r="D135" s="2">
        <v>1</v>
      </c>
      <c r="E135" s="2">
        <v>88787</v>
      </c>
      <c r="F135" s="3">
        <v>44771</v>
      </c>
      <c r="G135" s="2" t="s">
        <v>1274</v>
      </c>
      <c r="H135" s="2" t="s">
        <v>1277</v>
      </c>
      <c r="I135">
        <f>(Merge1[[#This Row],[price]]/SUM(Merge1[price]))*100</f>
        <v>2.4436157551547162E-2</v>
      </c>
    </row>
    <row r="136" spans="1:9" x14ac:dyDescent="0.35">
      <c r="A136" s="2">
        <v>135</v>
      </c>
      <c r="B136" s="2">
        <v>461</v>
      </c>
      <c r="C136" s="2">
        <v>35</v>
      </c>
      <c r="D136" s="2">
        <v>5</v>
      </c>
      <c r="E136" s="2">
        <v>281195</v>
      </c>
      <c r="F136" s="3">
        <v>45544</v>
      </c>
      <c r="G136" s="2" t="s">
        <v>1312</v>
      </c>
      <c r="H136" s="2" t="s">
        <v>1314</v>
      </c>
      <c r="I136">
        <f>(Merge1[[#This Row],[price]]/SUM(Merge1[price]))*100</f>
        <v>7.7391119451128018E-2</v>
      </c>
    </row>
    <row r="137" spans="1:9" x14ac:dyDescent="0.35">
      <c r="A137" s="2">
        <v>136</v>
      </c>
      <c r="B137" s="2">
        <v>17</v>
      </c>
      <c r="C137" s="2">
        <v>12</v>
      </c>
      <c r="D137" s="2">
        <v>3</v>
      </c>
      <c r="E137" s="2">
        <v>176181</v>
      </c>
      <c r="F137" s="3">
        <v>44229</v>
      </c>
      <c r="G137" s="2" t="s">
        <v>1285</v>
      </c>
      <c r="H137" s="2" t="s">
        <v>1287</v>
      </c>
      <c r="I137">
        <f>(Merge1[[#This Row],[price]]/SUM(Merge1[price]))*100</f>
        <v>4.8488930514479937E-2</v>
      </c>
    </row>
    <row r="138" spans="1:9" x14ac:dyDescent="0.35">
      <c r="A138" s="2">
        <v>137</v>
      </c>
      <c r="B138" s="2">
        <v>107</v>
      </c>
      <c r="C138" s="2">
        <v>38</v>
      </c>
      <c r="D138" s="2">
        <v>2</v>
      </c>
      <c r="E138" s="2">
        <v>242610</v>
      </c>
      <c r="F138" s="3">
        <v>45012</v>
      </c>
      <c r="G138" s="2" t="s">
        <v>1312</v>
      </c>
      <c r="H138" s="2" t="s">
        <v>1317</v>
      </c>
      <c r="I138">
        <f>(Merge1[[#This Row],[price]]/SUM(Merge1[price]))*100</f>
        <v>6.677166909098016E-2</v>
      </c>
    </row>
    <row r="139" spans="1:9" x14ac:dyDescent="0.35">
      <c r="A139" s="2">
        <v>138</v>
      </c>
      <c r="B139" s="2">
        <v>476</v>
      </c>
      <c r="C139" s="2">
        <v>5</v>
      </c>
      <c r="D139" s="2">
        <v>3</v>
      </c>
      <c r="E139" s="2">
        <v>411099</v>
      </c>
      <c r="F139" s="3">
        <v>44529</v>
      </c>
      <c r="G139" s="2" t="s">
        <v>1274</v>
      </c>
      <c r="H139" s="2" t="s">
        <v>1279</v>
      </c>
      <c r="I139">
        <f>(Merge1[[#This Row],[price]]/SUM(Merge1[price]))*100</f>
        <v>0.11314359008957939</v>
      </c>
    </row>
    <row r="140" spans="1:9" x14ac:dyDescent="0.35">
      <c r="A140" s="2">
        <v>139</v>
      </c>
      <c r="B140" s="2">
        <v>289</v>
      </c>
      <c r="C140" s="2">
        <v>16</v>
      </c>
      <c r="D140" s="2">
        <v>5</v>
      </c>
      <c r="E140" s="2">
        <v>224760</v>
      </c>
      <c r="F140" s="3">
        <v>44993</v>
      </c>
      <c r="G140" s="2" t="s">
        <v>1285</v>
      </c>
      <c r="H140" s="2" t="s">
        <v>1291</v>
      </c>
      <c r="I140">
        <f>(Merge1[[#This Row],[price]]/SUM(Merge1[price]))*100</f>
        <v>6.1858952000695362E-2</v>
      </c>
    </row>
    <row r="141" spans="1:9" x14ac:dyDescent="0.35">
      <c r="A141" s="2">
        <v>140</v>
      </c>
      <c r="B141" s="2">
        <v>347</v>
      </c>
      <c r="C141" s="2">
        <v>35</v>
      </c>
      <c r="D141" s="2">
        <v>3</v>
      </c>
      <c r="E141" s="2">
        <v>168717</v>
      </c>
      <c r="F141" s="3">
        <v>44983</v>
      </c>
      <c r="G141" s="2" t="s">
        <v>1312</v>
      </c>
      <c r="H141" s="2" t="s">
        <v>1314</v>
      </c>
      <c r="I141">
        <f>(Merge1[[#This Row],[price]]/SUM(Merge1[price]))*100</f>
        <v>4.643467167067681E-2</v>
      </c>
    </row>
    <row r="142" spans="1:9" x14ac:dyDescent="0.35">
      <c r="A142" s="2">
        <v>141</v>
      </c>
      <c r="B142" s="2">
        <v>387</v>
      </c>
      <c r="C142" s="2">
        <v>48</v>
      </c>
      <c r="D142" s="2">
        <v>2</v>
      </c>
      <c r="E142" s="2">
        <v>108614</v>
      </c>
      <c r="F142" s="3">
        <v>44357</v>
      </c>
      <c r="G142" s="2" t="s">
        <v>1324</v>
      </c>
      <c r="H142" s="2" t="s">
        <v>1329</v>
      </c>
      <c r="I142">
        <f>(Merge1[[#This Row],[price]]/SUM(Merge1[price]))*100</f>
        <v>2.9892989022083673E-2</v>
      </c>
    </row>
    <row r="143" spans="1:9" x14ac:dyDescent="0.35">
      <c r="A143" s="2">
        <v>142</v>
      </c>
      <c r="B143" s="2">
        <v>257</v>
      </c>
      <c r="C143" s="2">
        <v>48</v>
      </c>
      <c r="D143" s="2">
        <v>3</v>
      </c>
      <c r="E143" s="2">
        <v>162921</v>
      </c>
      <c r="F143" s="3">
        <v>44306</v>
      </c>
      <c r="G143" s="2" t="s">
        <v>1324</v>
      </c>
      <c r="H143" s="2" t="s">
        <v>1329</v>
      </c>
      <c r="I143">
        <f>(Merge1[[#This Row],[price]]/SUM(Merge1[price]))*100</f>
        <v>4.4839483533125508E-2</v>
      </c>
    </row>
    <row r="144" spans="1:9" x14ac:dyDescent="0.35">
      <c r="A144" s="2">
        <v>143</v>
      </c>
      <c r="B144" s="2">
        <v>51</v>
      </c>
      <c r="C144" s="2">
        <v>28</v>
      </c>
      <c r="D144" s="2">
        <v>2</v>
      </c>
      <c r="E144" s="2">
        <v>182234</v>
      </c>
      <c r="F144" s="3">
        <v>44352</v>
      </c>
      <c r="G144" s="2" t="s">
        <v>1300</v>
      </c>
      <c r="H144" s="2" t="s">
        <v>1305</v>
      </c>
      <c r="I144">
        <f>(Merge1[[#This Row],[price]]/SUM(Merge1[price]))*100</f>
        <v>5.0154850769241498E-2</v>
      </c>
    </row>
    <row r="145" spans="1:9" x14ac:dyDescent="0.35">
      <c r="A145" s="2">
        <v>144</v>
      </c>
      <c r="B145" s="2">
        <v>175</v>
      </c>
      <c r="C145" s="2">
        <v>39</v>
      </c>
      <c r="D145" s="2">
        <v>5</v>
      </c>
      <c r="E145" s="2">
        <v>267070</v>
      </c>
      <c r="F145" s="3">
        <v>45416</v>
      </c>
      <c r="G145" s="2" t="s">
        <v>1318</v>
      </c>
      <c r="H145" s="2" t="s">
        <v>1319</v>
      </c>
      <c r="I145">
        <f>(Merge1[[#This Row],[price]]/SUM(Merge1[price]))*100</f>
        <v>7.3503605227023094E-2</v>
      </c>
    </row>
    <row r="146" spans="1:9" x14ac:dyDescent="0.35">
      <c r="A146" s="2">
        <v>145</v>
      </c>
      <c r="B146" s="2">
        <v>204</v>
      </c>
      <c r="C146" s="2">
        <v>21</v>
      </c>
      <c r="D146" s="2">
        <v>1</v>
      </c>
      <c r="E146" s="2">
        <v>114563</v>
      </c>
      <c r="F146" s="3">
        <v>45495</v>
      </c>
      <c r="G146" s="2" t="s">
        <v>1294</v>
      </c>
      <c r="H146" s="2" t="s">
        <v>1297</v>
      </c>
      <c r="I146">
        <f>(Merge1[[#This Row],[price]]/SUM(Merge1[price]))*100</f>
        <v>3.1530286163265989E-2</v>
      </c>
    </row>
    <row r="147" spans="1:9" x14ac:dyDescent="0.35">
      <c r="A147" s="2">
        <v>146</v>
      </c>
      <c r="B147" s="2">
        <v>140</v>
      </c>
      <c r="C147" s="2">
        <v>29</v>
      </c>
      <c r="D147" s="2">
        <v>4</v>
      </c>
      <c r="E147" s="2">
        <v>435144</v>
      </c>
      <c r="F147" s="3">
        <v>44664</v>
      </c>
      <c r="G147" s="2" t="s">
        <v>1306</v>
      </c>
      <c r="H147" s="2" t="s">
        <v>1307</v>
      </c>
      <c r="I147">
        <f>(Merge1[[#This Row],[price]]/SUM(Merge1[price]))*100</f>
        <v>0.11976130899355128</v>
      </c>
    </row>
    <row r="148" spans="1:9" x14ac:dyDescent="0.35">
      <c r="A148" s="2">
        <v>147</v>
      </c>
      <c r="B148" s="2">
        <v>183</v>
      </c>
      <c r="C148" s="2">
        <v>36</v>
      </c>
      <c r="D148" s="2">
        <v>4</v>
      </c>
      <c r="E148" s="2">
        <v>641340</v>
      </c>
      <c r="F148" s="3">
        <v>45081</v>
      </c>
      <c r="G148" s="2" t="s">
        <v>1312</v>
      </c>
      <c r="H148" s="2" t="s">
        <v>1315</v>
      </c>
      <c r="I148">
        <f>(Merge1[[#This Row],[price]]/SUM(Merge1[price]))*100</f>
        <v>0.17651103522035044</v>
      </c>
    </row>
    <row r="149" spans="1:9" x14ac:dyDescent="0.35">
      <c r="A149" s="2">
        <v>148</v>
      </c>
      <c r="B149" s="2">
        <v>96</v>
      </c>
      <c r="C149" s="2">
        <v>44</v>
      </c>
      <c r="D149" s="2">
        <v>5</v>
      </c>
      <c r="E149" s="2">
        <v>690490</v>
      </c>
      <c r="F149" s="3">
        <v>45550</v>
      </c>
      <c r="G149" s="2" t="s">
        <v>1324</v>
      </c>
      <c r="H149" s="2" t="s">
        <v>1325</v>
      </c>
      <c r="I149">
        <f>(Merge1[[#This Row],[price]]/SUM(Merge1[price]))*100</f>
        <v>0.1900382086090058</v>
      </c>
    </row>
    <row r="150" spans="1:9" x14ac:dyDescent="0.35">
      <c r="A150" s="2">
        <v>149</v>
      </c>
      <c r="B150" s="2">
        <v>195</v>
      </c>
      <c r="C150" s="2">
        <v>6</v>
      </c>
      <c r="D150" s="2">
        <v>5</v>
      </c>
      <c r="E150" s="2">
        <v>817675</v>
      </c>
      <c r="F150" s="3">
        <v>44801</v>
      </c>
      <c r="G150" s="2" t="s">
        <v>1274</v>
      </c>
      <c r="H150" s="2" t="s">
        <v>1280</v>
      </c>
      <c r="I150">
        <f>(Merge1[[#This Row],[price]]/SUM(Merge1[price]))*100</f>
        <v>0.22504234996070732</v>
      </c>
    </row>
    <row r="151" spans="1:9" x14ac:dyDescent="0.35">
      <c r="A151" s="2">
        <v>150</v>
      </c>
      <c r="B151" s="2">
        <v>409</v>
      </c>
      <c r="C151" s="2">
        <v>16</v>
      </c>
      <c r="D151" s="2">
        <v>1</v>
      </c>
      <c r="E151" s="2">
        <v>44952</v>
      </c>
      <c r="F151" s="3">
        <v>44365</v>
      </c>
      <c r="G151" s="2" t="s">
        <v>1285</v>
      </c>
      <c r="H151" s="2" t="s">
        <v>1291</v>
      </c>
      <c r="I151">
        <f>(Merge1[[#This Row],[price]]/SUM(Merge1[price]))*100</f>
        <v>1.2371790400139072E-2</v>
      </c>
    </row>
    <row r="152" spans="1:9" x14ac:dyDescent="0.35">
      <c r="A152" s="2">
        <v>151</v>
      </c>
      <c r="B152" s="2">
        <v>138</v>
      </c>
      <c r="C152" s="2">
        <v>10</v>
      </c>
      <c r="D152" s="2">
        <v>4</v>
      </c>
      <c r="E152" s="2">
        <v>99660</v>
      </c>
      <c r="F152" s="3">
        <v>45495</v>
      </c>
      <c r="G152" s="2" t="s">
        <v>1274</v>
      </c>
      <c r="H152" s="2" t="s">
        <v>1284</v>
      </c>
      <c r="I152">
        <f>(Merge1[[#This Row],[price]]/SUM(Merge1[price]))*100</f>
        <v>2.74286490318086E-2</v>
      </c>
    </row>
    <row r="153" spans="1:9" x14ac:dyDescent="0.35">
      <c r="A153" s="2">
        <v>152</v>
      </c>
      <c r="B153" s="2">
        <v>79</v>
      </c>
      <c r="C153" s="2">
        <v>48</v>
      </c>
      <c r="D153" s="2">
        <v>4</v>
      </c>
      <c r="E153" s="2">
        <v>217228</v>
      </c>
      <c r="F153" s="3">
        <v>44845</v>
      </c>
      <c r="G153" s="2" t="s">
        <v>1324</v>
      </c>
      <c r="H153" s="2" t="s">
        <v>1329</v>
      </c>
      <c r="I153">
        <f>(Merge1[[#This Row],[price]]/SUM(Merge1[price]))*100</f>
        <v>5.9785978044167347E-2</v>
      </c>
    </row>
    <row r="154" spans="1:9" x14ac:dyDescent="0.35">
      <c r="A154" s="2">
        <v>153</v>
      </c>
      <c r="B154" s="2">
        <v>185</v>
      </c>
      <c r="C154" s="2">
        <v>7</v>
      </c>
      <c r="D154" s="2">
        <v>1</v>
      </c>
      <c r="E154" s="2">
        <v>110006</v>
      </c>
      <c r="F154" s="3">
        <v>44207</v>
      </c>
      <c r="G154" s="2" t="s">
        <v>1274</v>
      </c>
      <c r="H154" s="2" t="s">
        <v>1281</v>
      </c>
      <c r="I154">
        <f>(Merge1[[#This Row],[price]]/SUM(Merge1[price]))*100</f>
        <v>3.0276098388452102E-2</v>
      </c>
    </row>
    <row r="155" spans="1:9" x14ac:dyDescent="0.35">
      <c r="A155" s="2">
        <v>154</v>
      </c>
      <c r="B155" s="2">
        <v>158</v>
      </c>
      <c r="C155" s="2">
        <v>29</v>
      </c>
      <c r="D155" s="2">
        <v>3</v>
      </c>
      <c r="E155" s="2">
        <v>326358</v>
      </c>
      <c r="F155" s="3">
        <v>44749</v>
      </c>
      <c r="G155" s="2" t="s">
        <v>1306</v>
      </c>
      <c r="H155" s="2" t="s">
        <v>1307</v>
      </c>
      <c r="I155">
        <f>(Merge1[[#This Row],[price]]/SUM(Merge1[price]))*100</f>
        <v>8.9820981745163453E-2</v>
      </c>
    </row>
    <row r="156" spans="1:9" x14ac:dyDescent="0.35">
      <c r="A156" s="2">
        <v>155</v>
      </c>
      <c r="B156" s="2">
        <v>53</v>
      </c>
      <c r="C156" s="2">
        <v>9</v>
      </c>
      <c r="D156" s="2">
        <v>1</v>
      </c>
      <c r="E156" s="2">
        <v>40559</v>
      </c>
      <c r="F156" s="3">
        <v>44580</v>
      </c>
      <c r="G156" s="2" t="s">
        <v>1274</v>
      </c>
      <c r="H156" s="2" t="s">
        <v>1283</v>
      </c>
      <c r="I156">
        <f>(Merge1[[#This Row],[price]]/SUM(Merge1[price]))*100</f>
        <v>1.1162739073661698E-2</v>
      </c>
    </row>
    <row r="157" spans="1:9" x14ac:dyDescent="0.35">
      <c r="A157" s="2">
        <v>156</v>
      </c>
      <c r="B157" s="2">
        <v>221</v>
      </c>
      <c r="C157" s="2">
        <v>29</v>
      </c>
      <c r="D157" s="2">
        <v>5</v>
      </c>
      <c r="E157" s="2">
        <v>543930</v>
      </c>
      <c r="F157" s="3">
        <v>45333</v>
      </c>
      <c r="G157" s="2" t="s">
        <v>1306</v>
      </c>
      <c r="H157" s="2" t="s">
        <v>1307</v>
      </c>
      <c r="I157">
        <f>(Merge1[[#This Row],[price]]/SUM(Merge1[price]))*100</f>
        <v>0.14970163624193908</v>
      </c>
    </row>
    <row r="158" spans="1:9" x14ac:dyDescent="0.35">
      <c r="A158" s="2">
        <v>157</v>
      </c>
      <c r="B158" s="2">
        <v>263</v>
      </c>
      <c r="C158" s="2">
        <v>27</v>
      </c>
      <c r="D158" s="2">
        <v>1</v>
      </c>
      <c r="E158" s="2">
        <v>79265</v>
      </c>
      <c r="F158" s="3">
        <v>44250</v>
      </c>
      <c r="G158" s="2" t="s">
        <v>1300</v>
      </c>
      <c r="H158" s="2" t="s">
        <v>1304</v>
      </c>
      <c r="I158">
        <f>(Merge1[[#This Row],[price]]/SUM(Merge1[price]))*100</f>
        <v>2.1815491325570022E-2</v>
      </c>
    </row>
    <row r="159" spans="1:9" x14ac:dyDescent="0.35">
      <c r="A159" s="2">
        <v>158</v>
      </c>
      <c r="B159" s="2">
        <v>46</v>
      </c>
      <c r="C159" s="2">
        <v>23</v>
      </c>
      <c r="D159" s="2">
        <v>5</v>
      </c>
      <c r="E159" s="2">
        <v>782365</v>
      </c>
      <c r="F159" s="3">
        <v>44387</v>
      </c>
      <c r="G159" s="2" t="s">
        <v>1294</v>
      </c>
      <c r="H159" s="2" t="s">
        <v>1299</v>
      </c>
      <c r="I159">
        <f>(Merge1[[#This Row],[price]]/SUM(Merge1[price]))*100</f>
        <v>0.21532425245605996</v>
      </c>
    </row>
    <row r="160" spans="1:9" x14ac:dyDescent="0.35">
      <c r="A160" s="2">
        <v>159</v>
      </c>
      <c r="B160" s="2">
        <v>306</v>
      </c>
      <c r="C160" s="2">
        <v>39</v>
      </c>
      <c r="D160" s="2">
        <v>3</v>
      </c>
      <c r="E160" s="2">
        <v>160242</v>
      </c>
      <c r="F160" s="3">
        <v>44985</v>
      </c>
      <c r="G160" s="2" t="s">
        <v>1318</v>
      </c>
      <c r="H160" s="2" t="s">
        <v>1319</v>
      </c>
      <c r="I160">
        <f>(Merge1[[#This Row],[price]]/SUM(Merge1[price]))*100</f>
        <v>4.4102163136213859E-2</v>
      </c>
    </row>
    <row r="161" spans="1:9" x14ac:dyDescent="0.35">
      <c r="A161" s="2">
        <v>160</v>
      </c>
      <c r="B161" s="2">
        <v>7</v>
      </c>
      <c r="C161" s="2">
        <v>19</v>
      </c>
      <c r="D161" s="2">
        <v>4</v>
      </c>
      <c r="E161" s="2">
        <v>449632</v>
      </c>
      <c r="F161" s="3">
        <v>44991</v>
      </c>
      <c r="G161" s="2" t="s">
        <v>1294</v>
      </c>
      <c r="H161" s="2" t="s">
        <v>1295</v>
      </c>
      <c r="I161">
        <f>(Merge1[[#This Row],[price]]/SUM(Merge1[price]))*100</f>
        <v>0.12374872889293762</v>
      </c>
    </row>
    <row r="162" spans="1:9" x14ac:dyDescent="0.35">
      <c r="A162" s="2">
        <v>161</v>
      </c>
      <c r="B162" s="2">
        <v>399</v>
      </c>
      <c r="C162" s="2">
        <v>6</v>
      </c>
      <c r="D162" s="2">
        <v>5</v>
      </c>
      <c r="E162" s="2">
        <v>817675</v>
      </c>
      <c r="F162" s="3">
        <v>44694</v>
      </c>
      <c r="G162" s="2" t="s">
        <v>1274</v>
      </c>
      <c r="H162" s="2" t="s">
        <v>1280</v>
      </c>
      <c r="I162">
        <f>(Merge1[[#This Row],[price]]/SUM(Merge1[price]))*100</f>
        <v>0.22504234996070732</v>
      </c>
    </row>
    <row r="163" spans="1:9" x14ac:dyDescent="0.35">
      <c r="A163" s="2">
        <v>162</v>
      </c>
      <c r="B163" s="2">
        <v>293</v>
      </c>
      <c r="C163" s="2">
        <v>34</v>
      </c>
      <c r="D163" s="2">
        <v>2</v>
      </c>
      <c r="E163" s="2">
        <v>173230</v>
      </c>
      <c r="F163" s="3">
        <v>44976</v>
      </c>
      <c r="G163" s="2" t="s">
        <v>1312</v>
      </c>
      <c r="H163" s="2" t="s">
        <v>1313</v>
      </c>
      <c r="I163">
        <f>(Merge1[[#This Row],[price]]/SUM(Merge1[price]))*100</f>
        <v>4.7676749666668704E-2</v>
      </c>
    </row>
    <row r="164" spans="1:9" x14ac:dyDescent="0.35">
      <c r="A164" s="2">
        <v>163</v>
      </c>
      <c r="B164" s="2">
        <v>87</v>
      </c>
      <c r="C164" s="2">
        <v>9</v>
      </c>
      <c r="D164" s="2">
        <v>3</v>
      </c>
      <c r="E164" s="2">
        <v>121677</v>
      </c>
      <c r="F164" s="3">
        <v>44813</v>
      </c>
      <c r="G164" s="2" t="s">
        <v>1274</v>
      </c>
      <c r="H164" s="2" t="s">
        <v>1283</v>
      </c>
      <c r="I164">
        <f>(Merge1[[#This Row],[price]]/SUM(Merge1[price]))*100</f>
        <v>3.3488217220985099E-2</v>
      </c>
    </row>
    <row r="165" spans="1:9" x14ac:dyDescent="0.35">
      <c r="A165" s="2">
        <v>164</v>
      </c>
      <c r="B165" s="2">
        <v>138</v>
      </c>
      <c r="C165" s="2">
        <v>32</v>
      </c>
      <c r="D165" s="2">
        <v>2</v>
      </c>
      <c r="E165" s="2">
        <v>288154</v>
      </c>
      <c r="F165" s="3">
        <v>44326</v>
      </c>
      <c r="G165" s="2" t="s">
        <v>1306</v>
      </c>
      <c r="H165" s="2" t="s">
        <v>1310</v>
      </c>
      <c r="I165">
        <f>(Merge1[[#This Row],[price]]/SUM(Merge1[price]))*100</f>
        <v>7.9306391060724207E-2</v>
      </c>
    </row>
    <row r="166" spans="1:9" x14ac:dyDescent="0.35">
      <c r="A166" s="2">
        <v>165</v>
      </c>
      <c r="B166" s="2">
        <v>86</v>
      </c>
      <c r="C166" s="2">
        <v>28</v>
      </c>
      <c r="D166" s="2">
        <v>3</v>
      </c>
      <c r="E166" s="2">
        <v>273351</v>
      </c>
      <c r="F166" s="3">
        <v>45059</v>
      </c>
      <c r="G166" s="2" t="s">
        <v>1300</v>
      </c>
      <c r="H166" s="2" t="s">
        <v>1305</v>
      </c>
      <c r="I166">
        <f>(Merge1[[#This Row],[price]]/SUM(Merge1[price]))*100</f>
        <v>7.5232276153862243E-2</v>
      </c>
    </row>
    <row r="167" spans="1:9" x14ac:dyDescent="0.35">
      <c r="A167" s="2">
        <v>166</v>
      </c>
      <c r="B167" s="2">
        <v>154</v>
      </c>
      <c r="C167" s="2">
        <v>31</v>
      </c>
      <c r="D167" s="2">
        <v>1</v>
      </c>
      <c r="E167" s="2">
        <v>82453</v>
      </c>
      <c r="F167" s="3">
        <v>44936</v>
      </c>
      <c r="G167" s="2" t="s">
        <v>1306</v>
      </c>
      <c r="H167" s="2" t="s">
        <v>1309</v>
      </c>
      <c r="I167">
        <f>(Merge1[[#This Row],[price]]/SUM(Merge1[price]))*100</f>
        <v>2.2692899845672427E-2</v>
      </c>
    </row>
    <row r="168" spans="1:9" x14ac:dyDescent="0.35">
      <c r="A168" s="2">
        <v>167</v>
      </c>
      <c r="B168" s="2">
        <v>129</v>
      </c>
      <c r="C168" s="2">
        <v>16</v>
      </c>
      <c r="D168" s="2">
        <v>4</v>
      </c>
      <c r="E168" s="2">
        <v>179808</v>
      </c>
      <c r="F168" s="3">
        <v>45413</v>
      </c>
      <c r="G168" s="2" t="s">
        <v>1285</v>
      </c>
      <c r="H168" s="2" t="s">
        <v>1291</v>
      </c>
      <c r="I168">
        <f>(Merge1[[#This Row],[price]]/SUM(Merge1[price]))*100</f>
        <v>4.9487161600556287E-2</v>
      </c>
    </row>
    <row r="169" spans="1:9" x14ac:dyDescent="0.35">
      <c r="A169" s="2">
        <v>168</v>
      </c>
      <c r="B169" s="2">
        <v>316</v>
      </c>
      <c r="C169" s="2">
        <v>13</v>
      </c>
      <c r="D169" s="2">
        <v>4</v>
      </c>
      <c r="E169" s="2">
        <v>289580</v>
      </c>
      <c r="F169" s="3">
        <v>44416</v>
      </c>
      <c r="G169" s="2" t="s">
        <v>1285</v>
      </c>
      <c r="H169" s="2" t="s">
        <v>1288</v>
      </c>
      <c r="I169">
        <f>(Merge1[[#This Row],[price]]/SUM(Merge1[price]))*100</f>
        <v>7.9698857983455079E-2</v>
      </c>
    </row>
    <row r="170" spans="1:9" x14ac:dyDescent="0.35">
      <c r="A170" s="2">
        <v>169</v>
      </c>
      <c r="B170" s="2">
        <v>70</v>
      </c>
      <c r="C170" s="2">
        <v>20</v>
      </c>
      <c r="D170" s="2">
        <v>1</v>
      </c>
      <c r="E170" s="2">
        <v>148120</v>
      </c>
      <c r="F170" s="3">
        <v>45007</v>
      </c>
      <c r="G170" s="2" t="s">
        <v>1294</v>
      </c>
      <c r="H170" s="2" t="s">
        <v>1296</v>
      </c>
      <c r="I170">
        <f>(Merge1[[#This Row],[price]]/SUM(Merge1[price]))*100</f>
        <v>4.0765919070755462E-2</v>
      </c>
    </row>
    <row r="171" spans="1:9" x14ac:dyDescent="0.35">
      <c r="A171" s="2">
        <v>170</v>
      </c>
      <c r="B171" s="2">
        <v>171</v>
      </c>
      <c r="C171" s="2">
        <v>40</v>
      </c>
      <c r="D171" s="2">
        <v>4</v>
      </c>
      <c r="E171" s="2">
        <v>103808</v>
      </c>
      <c r="F171" s="3">
        <v>44871</v>
      </c>
      <c r="G171" s="2" t="s">
        <v>1318</v>
      </c>
      <c r="H171" s="2" t="s">
        <v>1320</v>
      </c>
      <c r="I171">
        <f>(Merge1[[#This Row],[price]]/SUM(Merge1[price]))*100</f>
        <v>2.8570270908027159E-2</v>
      </c>
    </row>
    <row r="172" spans="1:9" x14ac:dyDescent="0.35">
      <c r="A172" s="2">
        <v>171</v>
      </c>
      <c r="B172" s="2">
        <v>226</v>
      </c>
      <c r="C172" s="2">
        <v>22</v>
      </c>
      <c r="D172" s="2">
        <v>4</v>
      </c>
      <c r="E172" s="2">
        <v>263840</v>
      </c>
      <c r="F172" s="3">
        <v>45530</v>
      </c>
      <c r="G172" s="2" t="s">
        <v>1294</v>
      </c>
      <c r="H172" s="2" t="s">
        <v>1298</v>
      </c>
      <c r="I172">
        <f>(Merge1[[#This Row],[price]]/SUM(Merge1[price]))*100</f>
        <v>7.2614637372590607E-2</v>
      </c>
    </row>
    <row r="173" spans="1:9" x14ac:dyDescent="0.35">
      <c r="A173" s="2">
        <v>172</v>
      </c>
      <c r="B173" s="2">
        <v>305</v>
      </c>
      <c r="C173" s="2">
        <v>9</v>
      </c>
      <c r="D173" s="2">
        <v>3</v>
      </c>
      <c r="E173" s="2">
        <v>121677</v>
      </c>
      <c r="F173" s="3">
        <v>44853</v>
      </c>
      <c r="G173" s="2" t="s">
        <v>1274</v>
      </c>
      <c r="H173" s="2" t="s">
        <v>1283</v>
      </c>
      <c r="I173">
        <f>(Merge1[[#This Row],[price]]/SUM(Merge1[price]))*100</f>
        <v>3.3488217220985099E-2</v>
      </c>
    </row>
    <row r="174" spans="1:9" x14ac:dyDescent="0.35">
      <c r="A174" s="2">
        <v>173</v>
      </c>
      <c r="B174" s="2">
        <v>309</v>
      </c>
      <c r="C174" s="2">
        <v>45</v>
      </c>
      <c r="D174" s="2">
        <v>2</v>
      </c>
      <c r="E174" s="2">
        <v>171200</v>
      </c>
      <c r="F174" s="3">
        <v>45178</v>
      </c>
      <c r="G174" s="2" t="s">
        <v>1324</v>
      </c>
      <c r="H174" s="2" t="s">
        <v>1326</v>
      </c>
      <c r="I174">
        <f>(Merge1[[#This Row],[price]]/SUM(Merge1[price]))*100</f>
        <v>4.7118048507381417E-2</v>
      </c>
    </row>
    <row r="175" spans="1:9" x14ac:dyDescent="0.35">
      <c r="A175" s="2">
        <v>174</v>
      </c>
      <c r="B175" s="2">
        <v>161</v>
      </c>
      <c r="C175" s="2">
        <v>12</v>
      </c>
      <c r="D175" s="2">
        <v>4</v>
      </c>
      <c r="E175" s="2">
        <v>234908</v>
      </c>
      <c r="F175" s="3">
        <v>44850</v>
      </c>
      <c r="G175" s="2" t="s">
        <v>1285</v>
      </c>
      <c r="H175" s="2" t="s">
        <v>1287</v>
      </c>
      <c r="I175">
        <f>(Merge1[[#This Row],[price]]/SUM(Merge1[price]))*100</f>
        <v>6.4651907352639912E-2</v>
      </c>
    </row>
    <row r="176" spans="1:9" x14ac:dyDescent="0.35">
      <c r="A176" s="2">
        <v>175</v>
      </c>
      <c r="B176" s="2">
        <v>150</v>
      </c>
      <c r="C176" s="2">
        <v>48</v>
      </c>
      <c r="D176" s="2">
        <v>4</v>
      </c>
      <c r="E176" s="2">
        <v>217228</v>
      </c>
      <c r="F176" s="3">
        <v>45376</v>
      </c>
      <c r="G176" s="2" t="s">
        <v>1324</v>
      </c>
      <c r="H176" s="2" t="s">
        <v>1329</v>
      </c>
      <c r="I176">
        <f>(Merge1[[#This Row],[price]]/SUM(Merge1[price]))*100</f>
        <v>5.9785978044167347E-2</v>
      </c>
    </row>
    <row r="177" spans="1:9" x14ac:dyDescent="0.35">
      <c r="A177" s="2">
        <v>176</v>
      </c>
      <c r="B177" s="2">
        <v>401</v>
      </c>
      <c r="C177" s="2">
        <v>16</v>
      </c>
      <c r="D177" s="2">
        <v>3</v>
      </c>
      <c r="E177" s="2">
        <v>134856</v>
      </c>
      <c r="F177" s="3">
        <v>44967</v>
      </c>
      <c r="G177" s="2" t="s">
        <v>1285</v>
      </c>
      <c r="H177" s="2" t="s">
        <v>1291</v>
      </c>
      <c r="I177">
        <f>(Merge1[[#This Row],[price]]/SUM(Merge1[price]))*100</f>
        <v>3.7115371200417219E-2</v>
      </c>
    </row>
    <row r="178" spans="1:9" x14ac:dyDescent="0.35">
      <c r="A178" s="2">
        <v>177</v>
      </c>
      <c r="B178" s="2">
        <v>144</v>
      </c>
      <c r="C178" s="2">
        <v>26</v>
      </c>
      <c r="D178" s="2">
        <v>3</v>
      </c>
      <c r="E178" s="2">
        <v>416172</v>
      </c>
      <c r="F178" s="3">
        <v>44430</v>
      </c>
      <c r="G178" s="2" t="s">
        <v>1300</v>
      </c>
      <c r="H178" s="2" t="s">
        <v>1303</v>
      </c>
      <c r="I178">
        <f>(Merge1[[#This Row],[price]]/SUM(Merge1[price]))*100</f>
        <v>0.11453979254330571</v>
      </c>
    </row>
    <row r="179" spans="1:9" x14ac:dyDescent="0.35">
      <c r="A179" s="2">
        <v>178</v>
      </c>
      <c r="B179" s="2">
        <v>478</v>
      </c>
      <c r="C179" s="2">
        <v>37</v>
      </c>
      <c r="D179" s="2">
        <v>2</v>
      </c>
      <c r="E179" s="2">
        <v>271480</v>
      </c>
      <c r="F179" s="3">
        <v>45409</v>
      </c>
      <c r="G179" s="2" t="s">
        <v>1312</v>
      </c>
      <c r="H179" s="2" t="s">
        <v>1316</v>
      </c>
      <c r="I179">
        <f>(Merge1[[#This Row],[price]]/SUM(Merge1[price]))*100</f>
        <v>7.4717335331681692E-2</v>
      </c>
    </row>
    <row r="180" spans="1:9" x14ac:dyDescent="0.35">
      <c r="A180" s="2">
        <v>179</v>
      </c>
      <c r="B180" s="2">
        <v>280</v>
      </c>
      <c r="C180" s="2">
        <v>12</v>
      </c>
      <c r="D180" s="2">
        <v>5</v>
      </c>
      <c r="E180" s="2">
        <v>293635</v>
      </c>
      <c r="F180" s="3">
        <v>44252</v>
      </c>
      <c r="G180" s="2" t="s">
        <v>1285</v>
      </c>
      <c r="H180" s="2" t="s">
        <v>1287</v>
      </c>
      <c r="I180">
        <f>(Merge1[[#This Row],[price]]/SUM(Merge1[price]))*100</f>
        <v>8.0814884190799893E-2</v>
      </c>
    </row>
    <row r="181" spans="1:9" x14ac:dyDescent="0.35">
      <c r="A181" s="2">
        <v>180</v>
      </c>
      <c r="B181" s="2">
        <v>373</v>
      </c>
      <c r="C181" s="2">
        <v>30</v>
      </c>
      <c r="D181" s="2">
        <v>2</v>
      </c>
      <c r="E181" s="2">
        <v>208716</v>
      </c>
      <c r="F181" s="3">
        <v>45094</v>
      </c>
      <c r="G181" s="2" t="s">
        <v>1306</v>
      </c>
      <c r="H181" s="2" t="s">
        <v>1308</v>
      </c>
      <c r="I181">
        <f>(Merge1[[#This Row],[price]]/SUM(Merge1[price]))*100</f>
        <v>5.7443286286604084E-2</v>
      </c>
    </row>
    <row r="182" spans="1:9" x14ac:dyDescent="0.35">
      <c r="A182" s="2">
        <v>181</v>
      </c>
      <c r="B182" s="2">
        <v>409</v>
      </c>
      <c r="C182" s="2">
        <v>19</v>
      </c>
      <c r="D182" s="2">
        <v>1</v>
      </c>
      <c r="E182" s="2">
        <v>112408</v>
      </c>
      <c r="F182" s="3">
        <v>45034</v>
      </c>
      <c r="G182" s="2" t="s">
        <v>1294</v>
      </c>
      <c r="H182" s="2" t="s">
        <v>1295</v>
      </c>
      <c r="I182">
        <f>(Merge1[[#This Row],[price]]/SUM(Merge1[price]))*100</f>
        <v>3.0937182223234404E-2</v>
      </c>
    </row>
    <row r="183" spans="1:9" x14ac:dyDescent="0.35">
      <c r="A183" s="2">
        <v>182</v>
      </c>
      <c r="B183" s="2">
        <v>345</v>
      </c>
      <c r="C183" s="2">
        <v>32</v>
      </c>
      <c r="D183" s="2">
        <v>2</v>
      </c>
      <c r="E183" s="2">
        <v>288154</v>
      </c>
      <c r="F183" s="3">
        <v>45494</v>
      </c>
      <c r="G183" s="2" t="s">
        <v>1306</v>
      </c>
      <c r="H183" s="2" t="s">
        <v>1310</v>
      </c>
      <c r="I183">
        <f>(Merge1[[#This Row],[price]]/SUM(Merge1[price]))*100</f>
        <v>7.9306391060724207E-2</v>
      </c>
    </row>
    <row r="184" spans="1:9" x14ac:dyDescent="0.35">
      <c r="A184" s="2">
        <v>183</v>
      </c>
      <c r="B184" s="2">
        <v>156</v>
      </c>
      <c r="C184" s="2">
        <v>16</v>
      </c>
      <c r="D184" s="2">
        <v>3</v>
      </c>
      <c r="E184" s="2">
        <v>134856</v>
      </c>
      <c r="F184" s="3">
        <v>45545</v>
      </c>
      <c r="G184" s="2" t="s">
        <v>1285</v>
      </c>
      <c r="H184" s="2" t="s">
        <v>1291</v>
      </c>
      <c r="I184">
        <f>(Merge1[[#This Row],[price]]/SUM(Merge1[price]))*100</f>
        <v>3.7115371200417219E-2</v>
      </c>
    </row>
    <row r="185" spans="1:9" x14ac:dyDescent="0.35">
      <c r="A185" s="2">
        <v>184</v>
      </c>
      <c r="B185" s="2">
        <v>79</v>
      </c>
      <c r="C185" s="2">
        <v>46</v>
      </c>
      <c r="D185" s="2">
        <v>4</v>
      </c>
      <c r="E185" s="2">
        <v>622272</v>
      </c>
      <c r="F185" s="3">
        <v>44969</v>
      </c>
      <c r="G185" s="2" t="s">
        <v>1324</v>
      </c>
      <c r="H185" s="2" t="s">
        <v>1327</v>
      </c>
      <c r="I185">
        <f>(Merge1[[#This Row],[price]]/SUM(Merge1[price]))*100</f>
        <v>0.17126309743449325</v>
      </c>
    </row>
    <row r="186" spans="1:9" x14ac:dyDescent="0.35">
      <c r="A186" s="2">
        <v>185</v>
      </c>
      <c r="B186" s="2">
        <v>38</v>
      </c>
      <c r="C186" s="2">
        <v>29</v>
      </c>
      <c r="D186" s="2">
        <v>5</v>
      </c>
      <c r="E186" s="2">
        <v>543930</v>
      </c>
      <c r="F186" s="3">
        <v>45178</v>
      </c>
      <c r="G186" s="2" t="s">
        <v>1306</v>
      </c>
      <c r="H186" s="2" t="s">
        <v>1307</v>
      </c>
      <c r="I186">
        <f>(Merge1[[#This Row],[price]]/SUM(Merge1[price]))*100</f>
        <v>0.14970163624193908</v>
      </c>
    </row>
    <row r="187" spans="1:9" x14ac:dyDescent="0.35">
      <c r="A187" s="2">
        <v>186</v>
      </c>
      <c r="B187" s="2">
        <v>299</v>
      </c>
      <c r="C187" s="2">
        <v>26</v>
      </c>
      <c r="D187" s="2">
        <v>5</v>
      </c>
      <c r="E187" s="2">
        <v>693620</v>
      </c>
      <c r="F187" s="3">
        <v>45234</v>
      </c>
      <c r="G187" s="2" t="s">
        <v>1300</v>
      </c>
      <c r="H187" s="2" t="s">
        <v>1303</v>
      </c>
      <c r="I187">
        <f>(Merge1[[#This Row],[price]]/SUM(Merge1[price]))*100</f>
        <v>0.19089965423884284</v>
      </c>
    </row>
    <row r="188" spans="1:9" x14ac:dyDescent="0.35">
      <c r="A188" s="2">
        <v>187</v>
      </c>
      <c r="B188" s="2">
        <v>473</v>
      </c>
      <c r="C188" s="2">
        <v>45</v>
      </c>
      <c r="D188" s="2">
        <v>4</v>
      </c>
      <c r="E188" s="2">
        <v>342400</v>
      </c>
      <c r="F188" s="3">
        <v>45310</v>
      </c>
      <c r="G188" s="2" t="s">
        <v>1324</v>
      </c>
      <c r="H188" s="2" t="s">
        <v>1326</v>
      </c>
      <c r="I188">
        <f>(Merge1[[#This Row],[price]]/SUM(Merge1[price]))*100</f>
        <v>9.4236097014762835E-2</v>
      </c>
    </row>
    <row r="189" spans="1:9" x14ac:dyDescent="0.35">
      <c r="A189" s="2">
        <v>188</v>
      </c>
      <c r="B189" s="2">
        <v>19</v>
      </c>
      <c r="C189" s="2">
        <v>24</v>
      </c>
      <c r="D189" s="2">
        <v>5</v>
      </c>
      <c r="E189" s="2">
        <v>801555</v>
      </c>
      <c r="F189" s="3">
        <v>45413</v>
      </c>
      <c r="G189" s="2" t="s">
        <v>1300</v>
      </c>
      <c r="H189" s="2" t="s">
        <v>1301</v>
      </c>
      <c r="I189">
        <f>(Merge1[[#This Row],[price]]/SUM(Merge1[price]))*100</f>
        <v>0.22060576735592352</v>
      </c>
    </row>
    <row r="190" spans="1:9" x14ac:dyDescent="0.35">
      <c r="A190" s="2">
        <v>189</v>
      </c>
      <c r="B190" s="2">
        <v>327</v>
      </c>
      <c r="C190" s="2">
        <v>6</v>
      </c>
      <c r="D190" s="2">
        <v>1</v>
      </c>
      <c r="E190" s="2">
        <v>163535</v>
      </c>
      <c r="F190" s="3">
        <v>44705</v>
      </c>
      <c r="G190" s="2" t="s">
        <v>1274</v>
      </c>
      <c r="H190" s="2" t="s">
        <v>1280</v>
      </c>
      <c r="I190">
        <f>(Merge1[[#This Row],[price]]/SUM(Merge1[price]))*100</f>
        <v>4.5008469992141469E-2</v>
      </c>
    </row>
    <row r="191" spans="1:9" x14ac:dyDescent="0.35">
      <c r="A191" s="2">
        <v>190</v>
      </c>
      <c r="B191" s="2">
        <v>337</v>
      </c>
      <c r="C191" s="2">
        <v>43</v>
      </c>
      <c r="D191" s="2">
        <v>3</v>
      </c>
      <c r="E191" s="2">
        <v>291639</v>
      </c>
      <c r="F191" s="3">
        <v>44537</v>
      </c>
      <c r="G191" s="2" t="s">
        <v>1318</v>
      </c>
      <c r="H191" s="2" t="s">
        <v>1323</v>
      </c>
      <c r="I191">
        <f>(Merge1[[#This Row],[price]]/SUM(Merge1[price]))*100</f>
        <v>8.0265540587875051E-2</v>
      </c>
    </row>
    <row r="192" spans="1:9" x14ac:dyDescent="0.35">
      <c r="A192" s="2">
        <v>191</v>
      </c>
      <c r="B192" s="2">
        <v>332</v>
      </c>
      <c r="C192" s="2">
        <v>40</v>
      </c>
      <c r="D192" s="2">
        <v>1</v>
      </c>
      <c r="E192" s="2">
        <v>25952</v>
      </c>
      <c r="F192" s="3">
        <v>45350</v>
      </c>
      <c r="G192" s="2" t="s">
        <v>1318</v>
      </c>
      <c r="H192" s="2" t="s">
        <v>1320</v>
      </c>
      <c r="I192">
        <f>(Merge1[[#This Row],[price]]/SUM(Merge1[price]))*100</f>
        <v>7.1425677270067897E-3</v>
      </c>
    </row>
    <row r="193" spans="1:9" x14ac:dyDescent="0.35">
      <c r="A193" s="2">
        <v>192</v>
      </c>
      <c r="B193" s="2">
        <v>331</v>
      </c>
      <c r="C193" s="2">
        <v>44</v>
      </c>
      <c r="D193" s="2">
        <v>4</v>
      </c>
      <c r="E193" s="2">
        <v>552392</v>
      </c>
      <c r="F193" s="3">
        <v>44876</v>
      </c>
      <c r="G193" s="2" t="s">
        <v>1324</v>
      </c>
      <c r="H193" s="2" t="s">
        <v>1325</v>
      </c>
      <c r="I193">
        <f>(Merge1[[#This Row],[price]]/SUM(Merge1[price]))*100</f>
        <v>0.15203056688720462</v>
      </c>
    </row>
    <row r="194" spans="1:9" x14ac:dyDescent="0.35">
      <c r="A194" s="2">
        <v>193</v>
      </c>
      <c r="B194" s="2">
        <v>408</v>
      </c>
      <c r="C194" s="2">
        <v>28</v>
      </c>
      <c r="D194" s="2">
        <v>1</v>
      </c>
      <c r="E194" s="2">
        <v>91117</v>
      </c>
      <c r="F194" s="3">
        <v>44218</v>
      </c>
      <c r="G194" s="2" t="s">
        <v>1300</v>
      </c>
      <c r="H194" s="2" t="s">
        <v>1305</v>
      </c>
      <c r="I194">
        <f>(Merge1[[#This Row],[price]]/SUM(Merge1[price]))*100</f>
        <v>2.5077425384620749E-2</v>
      </c>
    </row>
    <row r="195" spans="1:9" x14ac:dyDescent="0.35">
      <c r="A195" s="2">
        <v>194</v>
      </c>
      <c r="B195" s="2">
        <v>51</v>
      </c>
      <c r="C195" s="2">
        <v>17</v>
      </c>
      <c r="D195" s="2">
        <v>2</v>
      </c>
      <c r="E195" s="2">
        <v>117386</v>
      </c>
      <c r="F195" s="3">
        <v>45242</v>
      </c>
      <c r="G195" s="2" t="s">
        <v>1285</v>
      </c>
      <c r="H195" s="2" t="s">
        <v>1292</v>
      </c>
      <c r="I195">
        <f>(Merge1[[#This Row],[price]]/SUM(Merge1[price]))*100</f>
        <v>3.2307238563595062E-2</v>
      </c>
    </row>
    <row r="196" spans="1:9" x14ac:dyDescent="0.35">
      <c r="A196" s="2">
        <v>195</v>
      </c>
      <c r="B196" s="2">
        <v>383</v>
      </c>
      <c r="C196" s="2">
        <v>34</v>
      </c>
      <c r="D196" s="2">
        <v>5</v>
      </c>
      <c r="E196" s="2">
        <v>433075</v>
      </c>
      <c r="F196" s="3">
        <v>45385</v>
      </c>
      <c r="G196" s="2" t="s">
        <v>1312</v>
      </c>
      <c r="H196" s="2" t="s">
        <v>1313</v>
      </c>
      <c r="I196">
        <f>(Merge1[[#This Row],[price]]/SUM(Merge1[price]))*100</f>
        <v>0.11919187416667175</v>
      </c>
    </row>
    <row r="197" spans="1:9" x14ac:dyDescent="0.35">
      <c r="A197" s="2">
        <v>196</v>
      </c>
      <c r="B197" s="2">
        <v>353</v>
      </c>
      <c r="C197" s="2">
        <v>37</v>
      </c>
      <c r="D197" s="2">
        <v>2</v>
      </c>
      <c r="E197" s="2">
        <v>271480</v>
      </c>
      <c r="F197" s="3">
        <v>45109</v>
      </c>
      <c r="G197" s="2" t="s">
        <v>1312</v>
      </c>
      <c r="H197" s="2" t="s">
        <v>1316</v>
      </c>
      <c r="I197">
        <f>(Merge1[[#This Row],[price]]/SUM(Merge1[price]))*100</f>
        <v>7.4717335331681692E-2</v>
      </c>
    </row>
    <row r="198" spans="1:9" x14ac:dyDescent="0.35">
      <c r="A198" s="2">
        <v>197</v>
      </c>
      <c r="B198" s="2">
        <v>192</v>
      </c>
      <c r="C198" s="2">
        <v>26</v>
      </c>
      <c r="D198" s="2">
        <v>4</v>
      </c>
      <c r="E198" s="2">
        <v>554896</v>
      </c>
      <c r="F198" s="3">
        <v>45402</v>
      </c>
      <c r="G198" s="2" t="s">
        <v>1300</v>
      </c>
      <c r="H198" s="2" t="s">
        <v>1303</v>
      </c>
      <c r="I198">
        <f>(Merge1[[#This Row],[price]]/SUM(Merge1[price]))*100</f>
        <v>0.15271972339107429</v>
      </c>
    </row>
    <row r="199" spans="1:9" x14ac:dyDescent="0.35">
      <c r="A199" s="2">
        <v>198</v>
      </c>
      <c r="B199" s="2">
        <v>354</v>
      </c>
      <c r="C199" s="2">
        <v>33</v>
      </c>
      <c r="D199" s="2">
        <v>2</v>
      </c>
      <c r="E199" s="2">
        <v>285412</v>
      </c>
      <c r="F199" s="3">
        <v>44903</v>
      </c>
      <c r="G199" s="2" t="s">
        <v>1306</v>
      </c>
      <c r="H199" s="2" t="s">
        <v>1311</v>
      </c>
      <c r="I199">
        <f>(Merge1[[#This Row],[price]]/SUM(Merge1[price]))*100</f>
        <v>7.8551731662317437E-2</v>
      </c>
    </row>
    <row r="200" spans="1:9" x14ac:dyDescent="0.35">
      <c r="A200" s="2">
        <v>199</v>
      </c>
      <c r="B200" s="2">
        <v>13</v>
      </c>
      <c r="C200" s="2">
        <v>31</v>
      </c>
      <c r="D200" s="2">
        <v>1</v>
      </c>
      <c r="E200" s="2">
        <v>82453</v>
      </c>
      <c r="F200" s="3">
        <v>44802</v>
      </c>
      <c r="G200" s="2" t="s">
        <v>1306</v>
      </c>
      <c r="H200" s="2" t="s">
        <v>1309</v>
      </c>
      <c r="I200">
        <f>(Merge1[[#This Row],[price]]/SUM(Merge1[price]))*100</f>
        <v>2.2692899845672427E-2</v>
      </c>
    </row>
    <row r="201" spans="1:9" x14ac:dyDescent="0.35">
      <c r="A201" s="2">
        <v>200</v>
      </c>
      <c r="B201" s="2">
        <v>213</v>
      </c>
      <c r="C201" s="2">
        <v>6</v>
      </c>
      <c r="D201" s="2">
        <v>1</v>
      </c>
      <c r="E201" s="2">
        <v>163535</v>
      </c>
      <c r="F201" s="3">
        <v>44487</v>
      </c>
      <c r="G201" s="2" t="s">
        <v>1274</v>
      </c>
      <c r="H201" s="2" t="s">
        <v>1280</v>
      </c>
      <c r="I201">
        <f>(Merge1[[#This Row],[price]]/SUM(Merge1[price]))*100</f>
        <v>4.5008469992141469E-2</v>
      </c>
    </row>
    <row r="202" spans="1:9" x14ac:dyDescent="0.35">
      <c r="A202" s="2">
        <v>201</v>
      </c>
      <c r="B202" s="2">
        <v>179</v>
      </c>
      <c r="C202" s="2">
        <v>20</v>
      </c>
      <c r="D202" s="2">
        <v>3</v>
      </c>
      <c r="E202" s="2">
        <v>444360</v>
      </c>
      <c r="F202" s="3">
        <v>45129</v>
      </c>
      <c r="G202" s="2" t="s">
        <v>1294</v>
      </c>
      <c r="H202" s="2" t="s">
        <v>1296</v>
      </c>
      <c r="I202">
        <f>(Merge1[[#This Row],[price]]/SUM(Merge1[price]))*100</f>
        <v>0.12229775721226638</v>
      </c>
    </row>
    <row r="203" spans="1:9" x14ac:dyDescent="0.35">
      <c r="A203" s="2">
        <v>202</v>
      </c>
      <c r="B203" s="2">
        <v>402</v>
      </c>
      <c r="C203" s="2">
        <v>14</v>
      </c>
      <c r="D203" s="2">
        <v>5</v>
      </c>
      <c r="E203" s="2">
        <v>812210</v>
      </c>
      <c r="F203" s="3">
        <v>45186</v>
      </c>
      <c r="G203" s="2" t="s">
        <v>1285</v>
      </c>
      <c r="H203" s="2" t="s">
        <v>1289</v>
      </c>
      <c r="I203">
        <f>(Merge1[[#This Row],[price]]/SUM(Merge1[price]))*100</f>
        <v>0.22353826038656693</v>
      </c>
    </row>
    <row r="204" spans="1:9" x14ac:dyDescent="0.35">
      <c r="A204" s="2">
        <v>203</v>
      </c>
      <c r="B204" s="2">
        <v>179</v>
      </c>
      <c r="C204" s="2">
        <v>31</v>
      </c>
      <c r="D204" s="2">
        <v>1</v>
      </c>
      <c r="E204" s="2">
        <v>82453</v>
      </c>
      <c r="F204" s="3">
        <v>45094</v>
      </c>
      <c r="G204" s="2" t="s">
        <v>1306</v>
      </c>
      <c r="H204" s="2" t="s">
        <v>1309</v>
      </c>
      <c r="I204">
        <f>(Merge1[[#This Row],[price]]/SUM(Merge1[price]))*100</f>
        <v>2.2692899845672427E-2</v>
      </c>
    </row>
    <row r="205" spans="1:9" x14ac:dyDescent="0.35">
      <c r="A205" s="2">
        <v>204</v>
      </c>
      <c r="B205" s="2">
        <v>370</v>
      </c>
      <c r="C205" s="2">
        <v>45</v>
      </c>
      <c r="D205" s="2">
        <v>4</v>
      </c>
      <c r="E205" s="2">
        <v>342400</v>
      </c>
      <c r="F205" s="3">
        <v>44850</v>
      </c>
      <c r="G205" s="2" t="s">
        <v>1324</v>
      </c>
      <c r="H205" s="2" t="s">
        <v>1326</v>
      </c>
      <c r="I205">
        <f>(Merge1[[#This Row],[price]]/SUM(Merge1[price]))*100</f>
        <v>9.4236097014762835E-2</v>
      </c>
    </row>
    <row r="206" spans="1:9" x14ac:dyDescent="0.35">
      <c r="A206" s="2">
        <v>205</v>
      </c>
      <c r="B206" s="2">
        <v>35</v>
      </c>
      <c r="C206" s="2">
        <v>20</v>
      </c>
      <c r="D206" s="2">
        <v>1</v>
      </c>
      <c r="E206" s="2">
        <v>148120</v>
      </c>
      <c r="F206" s="3">
        <v>44432</v>
      </c>
      <c r="G206" s="2" t="s">
        <v>1294</v>
      </c>
      <c r="H206" s="2" t="s">
        <v>1296</v>
      </c>
      <c r="I206">
        <f>(Merge1[[#This Row],[price]]/SUM(Merge1[price]))*100</f>
        <v>4.0765919070755462E-2</v>
      </c>
    </row>
    <row r="207" spans="1:9" x14ac:dyDescent="0.35">
      <c r="A207" s="2">
        <v>206</v>
      </c>
      <c r="B207" s="2">
        <v>12</v>
      </c>
      <c r="C207" s="2">
        <v>22</v>
      </c>
      <c r="D207" s="2">
        <v>1</v>
      </c>
      <c r="E207" s="2">
        <v>65960</v>
      </c>
      <c r="F207" s="3">
        <v>44533</v>
      </c>
      <c r="G207" s="2" t="s">
        <v>1294</v>
      </c>
      <c r="H207" s="2" t="s">
        <v>1298</v>
      </c>
      <c r="I207">
        <f>(Merge1[[#This Row],[price]]/SUM(Merge1[price]))*100</f>
        <v>1.8153659343147652E-2</v>
      </c>
    </row>
    <row r="208" spans="1:9" x14ac:dyDescent="0.35">
      <c r="A208" s="2">
        <v>207</v>
      </c>
      <c r="B208" s="2">
        <v>477</v>
      </c>
      <c r="C208" s="2">
        <v>48</v>
      </c>
      <c r="D208" s="2">
        <v>2</v>
      </c>
      <c r="E208" s="2">
        <v>108614</v>
      </c>
      <c r="F208" s="3">
        <v>45253</v>
      </c>
      <c r="G208" s="2" t="s">
        <v>1324</v>
      </c>
      <c r="H208" s="2" t="s">
        <v>1329</v>
      </c>
      <c r="I208">
        <f>(Merge1[[#This Row],[price]]/SUM(Merge1[price]))*100</f>
        <v>2.9892989022083673E-2</v>
      </c>
    </row>
    <row r="209" spans="1:9" x14ac:dyDescent="0.35">
      <c r="A209" s="2">
        <v>208</v>
      </c>
      <c r="B209" s="2">
        <v>90</v>
      </c>
      <c r="C209" s="2">
        <v>36</v>
      </c>
      <c r="D209" s="2">
        <v>2</v>
      </c>
      <c r="E209" s="2">
        <v>320670</v>
      </c>
      <c r="F209" s="3">
        <v>44874</v>
      </c>
      <c r="G209" s="2" t="s">
        <v>1312</v>
      </c>
      <c r="H209" s="2" t="s">
        <v>1315</v>
      </c>
      <c r="I209">
        <f>(Merge1[[#This Row],[price]]/SUM(Merge1[price]))*100</f>
        <v>8.8255517610175221E-2</v>
      </c>
    </row>
    <row r="210" spans="1:9" x14ac:dyDescent="0.35">
      <c r="A210" s="2">
        <v>209</v>
      </c>
      <c r="B210" s="2">
        <v>287</v>
      </c>
      <c r="C210" s="2">
        <v>28</v>
      </c>
      <c r="D210" s="2">
        <v>4</v>
      </c>
      <c r="E210" s="2">
        <v>364468</v>
      </c>
      <c r="F210" s="3">
        <v>44671</v>
      </c>
      <c r="G210" s="2" t="s">
        <v>1300</v>
      </c>
      <c r="H210" s="2" t="s">
        <v>1305</v>
      </c>
      <c r="I210">
        <f>(Merge1[[#This Row],[price]]/SUM(Merge1[price]))*100</f>
        <v>0.100309701538483</v>
      </c>
    </row>
    <row r="211" spans="1:9" x14ac:dyDescent="0.35">
      <c r="A211" s="2">
        <v>210</v>
      </c>
      <c r="B211" s="2">
        <v>409</v>
      </c>
      <c r="C211" s="2">
        <v>26</v>
      </c>
      <c r="D211" s="2">
        <v>2</v>
      </c>
      <c r="E211" s="2">
        <v>277448</v>
      </c>
      <c r="F211" s="3">
        <v>44578</v>
      </c>
      <c r="G211" s="2" t="s">
        <v>1300</v>
      </c>
      <c r="H211" s="2" t="s">
        <v>1303</v>
      </c>
      <c r="I211">
        <f>(Merge1[[#This Row],[price]]/SUM(Merge1[price]))*100</f>
        <v>7.6359861695537143E-2</v>
      </c>
    </row>
    <row r="212" spans="1:9" x14ac:dyDescent="0.35">
      <c r="A212" s="2">
        <v>211</v>
      </c>
      <c r="B212" s="2">
        <v>328</v>
      </c>
      <c r="C212" s="2">
        <v>43</v>
      </c>
      <c r="D212" s="2">
        <v>4</v>
      </c>
      <c r="E212" s="2">
        <v>388852</v>
      </c>
      <c r="F212" s="3">
        <v>45007</v>
      </c>
      <c r="G212" s="2" t="s">
        <v>1318</v>
      </c>
      <c r="H212" s="2" t="s">
        <v>1323</v>
      </c>
      <c r="I212">
        <f>(Merge1[[#This Row],[price]]/SUM(Merge1[price]))*100</f>
        <v>0.10702072078383339</v>
      </c>
    </row>
    <row r="213" spans="1:9" x14ac:dyDescent="0.35">
      <c r="A213" s="2">
        <v>212</v>
      </c>
      <c r="B213" s="2">
        <v>15</v>
      </c>
      <c r="C213" s="2">
        <v>48</v>
      </c>
      <c r="D213" s="2">
        <v>5</v>
      </c>
      <c r="E213" s="2">
        <v>271535</v>
      </c>
      <c r="F213" s="3">
        <v>44601</v>
      </c>
      <c r="G213" s="2" t="s">
        <v>1324</v>
      </c>
      <c r="H213" s="2" t="s">
        <v>1329</v>
      </c>
      <c r="I213">
        <f>(Merge1[[#This Row],[price]]/SUM(Merge1[price]))*100</f>
        <v>7.4732472555209192E-2</v>
      </c>
    </row>
    <row r="214" spans="1:9" x14ac:dyDescent="0.35">
      <c r="A214" s="2">
        <v>213</v>
      </c>
      <c r="B214" s="2">
        <v>231</v>
      </c>
      <c r="C214" s="2">
        <v>38</v>
      </c>
      <c r="D214" s="2">
        <v>4</v>
      </c>
      <c r="E214" s="2">
        <v>485220</v>
      </c>
      <c r="F214" s="3">
        <v>44993</v>
      </c>
      <c r="G214" s="2" t="s">
        <v>1312</v>
      </c>
      <c r="H214" s="2" t="s">
        <v>1317</v>
      </c>
      <c r="I214">
        <f>(Merge1[[#This Row],[price]]/SUM(Merge1[price]))*100</f>
        <v>0.13354333818196032</v>
      </c>
    </row>
    <row r="215" spans="1:9" x14ac:dyDescent="0.35">
      <c r="A215" s="2">
        <v>214</v>
      </c>
      <c r="B215" s="2">
        <v>3</v>
      </c>
      <c r="C215" s="2">
        <v>46</v>
      </c>
      <c r="D215" s="2">
        <v>2</v>
      </c>
      <c r="E215" s="2">
        <v>311136</v>
      </c>
      <c r="F215" s="3">
        <v>44618</v>
      </c>
      <c r="G215" s="2" t="s">
        <v>1324</v>
      </c>
      <c r="H215" s="2" t="s">
        <v>1327</v>
      </c>
      <c r="I215">
        <f>(Merge1[[#This Row],[price]]/SUM(Merge1[price]))*100</f>
        <v>8.5631548717246625E-2</v>
      </c>
    </row>
    <row r="216" spans="1:9" x14ac:dyDescent="0.35">
      <c r="A216" s="2">
        <v>215</v>
      </c>
      <c r="B216" s="2">
        <v>143</v>
      </c>
      <c r="C216" s="2">
        <v>46</v>
      </c>
      <c r="D216" s="2">
        <v>1</v>
      </c>
      <c r="E216" s="2">
        <v>155568</v>
      </c>
      <c r="F216" s="3">
        <v>45379</v>
      </c>
      <c r="G216" s="2" t="s">
        <v>1324</v>
      </c>
      <c r="H216" s="2" t="s">
        <v>1327</v>
      </c>
      <c r="I216">
        <f>(Merge1[[#This Row],[price]]/SUM(Merge1[price]))*100</f>
        <v>4.2815774358623312E-2</v>
      </c>
    </row>
    <row r="217" spans="1:9" x14ac:dyDescent="0.35">
      <c r="A217" s="2">
        <v>216</v>
      </c>
      <c r="B217" s="2">
        <v>53</v>
      </c>
      <c r="C217" s="2">
        <v>35</v>
      </c>
      <c r="D217" s="2">
        <v>2</v>
      </c>
      <c r="E217" s="2">
        <v>112478</v>
      </c>
      <c r="F217" s="3">
        <v>44946</v>
      </c>
      <c r="G217" s="2" t="s">
        <v>1312</v>
      </c>
      <c r="H217" s="2" t="s">
        <v>1314</v>
      </c>
      <c r="I217">
        <f>(Merge1[[#This Row],[price]]/SUM(Merge1[price]))*100</f>
        <v>3.0956447780451205E-2</v>
      </c>
    </row>
    <row r="218" spans="1:9" x14ac:dyDescent="0.35">
      <c r="A218" s="2">
        <v>217</v>
      </c>
      <c r="B218" s="2">
        <v>167</v>
      </c>
      <c r="C218" s="2">
        <v>13</v>
      </c>
      <c r="D218" s="2">
        <v>4</v>
      </c>
      <c r="E218" s="2">
        <v>289580</v>
      </c>
      <c r="F218" s="3">
        <v>44430</v>
      </c>
      <c r="G218" s="2" t="s">
        <v>1285</v>
      </c>
      <c r="H218" s="2" t="s">
        <v>1288</v>
      </c>
      <c r="I218">
        <f>(Merge1[[#This Row],[price]]/SUM(Merge1[price]))*100</f>
        <v>7.9698857983455079E-2</v>
      </c>
    </row>
    <row r="219" spans="1:9" x14ac:dyDescent="0.35">
      <c r="A219" s="2">
        <v>218</v>
      </c>
      <c r="B219" s="2">
        <v>135</v>
      </c>
      <c r="C219" s="2">
        <v>43</v>
      </c>
      <c r="D219" s="2">
        <v>4</v>
      </c>
      <c r="E219" s="2">
        <v>388852</v>
      </c>
      <c r="F219" s="3">
        <v>45277</v>
      </c>
      <c r="G219" s="2" t="s">
        <v>1318</v>
      </c>
      <c r="H219" s="2" t="s">
        <v>1323</v>
      </c>
      <c r="I219">
        <f>(Merge1[[#This Row],[price]]/SUM(Merge1[price]))*100</f>
        <v>0.10702072078383339</v>
      </c>
    </row>
    <row r="220" spans="1:9" x14ac:dyDescent="0.35">
      <c r="A220" s="2">
        <v>219</v>
      </c>
      <c r="B220" s="2">
        <v>328</v>
      </c>
      <c r="C220" s="2">
        <v>21</v>
      </c>
      <c r="D220" s="2">
        <v>5</v>
      </c>
      <c r="E220" s="2">
        <v>572815</v>
      </c>
      <c r="F220" s="3">
        <v>44992</v>
      </c>
      <c r="G220" s="2" t="s">
        <v>1294</v>
      </c>
      <c r="H220" s="2" t="s">
        <v>1297</v>
      </c>
      <c r="I220">
        <f>(Merge1[[#This Row],[price]]/SUM(Merge1[price]))*100</f>
        <v>0.15765143081632993</v>
      </c>
    </row>
    <row r="221" spans="1:9" x14ac:dyDescent="0.35">
      <c r="A221" s="2">
        <v>220</v>
      </c>
      <c r="B221" s="2">
        <v>313</v>
      </c>
      <c r="C221" s="2">
        <v>26</v>
      </c>
      <c r="D221" s="2">
        <v>5</v>
      </c>
      <c r="E221" s="2">
        <v>693620</v>
      </c>
      <c r="F221" s="3">
        <v>44430</v>
      </c>
      <c r="G221" s="2" t="s">
        <v>1300</v>
      </c>
      <c r="H221" s="2" t="s">
        <v>1303</v>
      </c>
      <c r="I221">
        <f>(Merge1[[#This Row],[price]]/SUM(Merge1[price]))*100</f>
        <v>0.19089965423884284</v>
      </c>
    </row>
    <row r="222" spans="1:9" x14ac:dyDescent="0.35">
      <c r="A222" s="2">
        <v>221</v>
      </c>
      <c r="B222" s="2">
        <v>179</v>
      </c>
      <c r="C222" s="2">
        <v>23</v>
      </c>
      <c r="D222" s="2">
        <v>4</v>
      </c>
      <c r="E222" s="2">
        <v>625892</v>
      </c>
      <c r="F222" s="3">
        <v>45461</v>
      </c>
      <c r="G222" s="2" t="s">
        <v>1294</v>
      </c>
      <c r="H222" s="2" t="s">
        <v>1299</v>
      </c>
      <c r="I222">
        <f>(Merge1[[#This Row],[price]]/SUM(Merge1[price]))*100</f>
        <v>0.17225940196484796</v>
      </c>
    </row>
    <row r="223" spans="1:9" x14ac:dyDescent="0.35">
      <c r="A223" s="2">
        <v>222</v>
      </c>
      <c r="B223" s="2">
        <v>89</v>
      </c>
      <c r="C223" s="2">
        <v>44</v>
      </c>
      <c r="D223" s="2">
        <v>3</v>
      </c>
      <c r="E223" s="2">
        <v>414294</v>
      </c>
      <c r="F223" s="3">
        <v>45455</v>
      </c>
      <c r="G223" s="2" t="s">
        <v>1324</v>
      </c>
      <c r="H223" s="2" t="s">
        <v>1325</v>
      </c>
      <c r="I223">
        <f>(Merge1[[#This Row],[price]]/SUM(Merge1[price]))*100</f>
        <v>0.11402292516540348</v>
      </c>
    </row>
    <row r="224" spans="1:9" x14ac:dyDescent="0.35">
      <c r="A224" s="2">
        <v>223</v>
      </c>
      <c r="B224" s="2">
        <v>303</v>
      </c>
      <c r="C224" s="2">
        <v>6</v>
      </c>
      <c r="D224" s="2">
        <v>2</v>
      </c>
      <c r="E224" s="2">
        <v>327070</v>
      </c>
      <c r="F224" s="3">
        <v>44838</v>
      </c>
      <c r="G224" s="2" t="s">
        <v>1274</v>
      </c>
      <c r="H224" s="2" t="s">
        <v>1280</v>
      </c>
      <c r="I224">
        <f>(Merge1[[#This Row],[price]]/SUM(Merge1[price]))*100</f>
        <v>9.0016939984282937E-2</v>
      </c>
    </row>
    <row r="225" spans="1:9" x14ac:dyDescent="0.35">
      <c r="A225" s="2">
        <v>224</v>
      </c>
      <c r="B225" s="2">
        <v>61</v>
      </c>
      <c r="C225" s="2">
        <v>16</v>
      </c>
      <c r="D225" s="2">
        <v>3</v>
      </c>
      <c r="E225" s="2">
        <v>134856</v>
      </c>
      <c r="F225" s="3">
        <v>44436</v>
      </c>
      <c r="G225" s="2" t="s">
        <v>1285</v>
      </c>
      <c r="H225" s="2" t="s">
        <v>1291</v>
      </c>
      <c r="I225">
        <f>(Merge1[[#This Row],[price]]/SUM(Merge1[price]))*100</f>
        <v>3.7115371200417219E-2</v>
      </c>
    </row>
    <row r="226" spans="1:9" x14ac:dyDescent="0.35">
      <c r="A226" s="2">
        <v>225</v>
      </c>
      <c r="B226" s="2">
        <v>94</v>
      </c>
      <c r="C226" s="2">
        <v>24</v>
      </c>
      <c r="D226" s="2">
        <v>2</v>
      </c>
      <c r="E226" s="2">
        <v>320622</v>
      </c>
      <c r="F226" s="3">
        <v>45243</v>
      </c>
      <c r="G226" s="2" t="s">
        <v>1300</v>
      </c>
      <c r="H226" s="2" t="s">
        <v>1301</v>
      </c>
      <c r="I226">
        <f>(Merge1[[#This Row],[price]]/SUM(Merge1[price]))*100</f>
        <v>8.8242306942369411E-2</v>
      </c>
    </row>
    <row r="227" spans="1:9" x14ac:dyDescent="0.35">
      <c r="A227" s="2">
        <v>226</v>
      </c>
      <c r="B227" s="2">
        <v>199</v>
      </c>
      <c r="C227" s="2">
        <v>27</v>
      </c>
      <c r="D227" s="2">
        <v>5</v>
      </c>
      <c r="E227" s="2">
        <v>396325</v>
      </c>
      <c r="F227" s="3">
        <v>44479</v>
      </c>
      <c r="G227" s="2" t="s">
        <v>1300</v>
      </c>
      <c r="H227" s="2" t="s">
        <v>1304</v>
      </c>
      <c r="I227">
        <f>(Merge1[[#This Row],[price]]/SUM(Merge1[price]))*100</f>
        <v>0.10907745662785012</v>
      </c>
    </row>
    <row r="228" spans="1:9" x14ac:dyDescent="0.35">
      <c r="A228" s="2">
        <v>227</v>
      </c>
      <c r="B228" s="2">
        <v>295</v>
      </c>
      <c r="C228" s="2">
        <v>25</v>
      </c>
      <c r="D228" s="2">
        <v>4</v>
      </c>
      <c r="E228" s="2">
        <v>379160</v>
      </c>
      <c r="F228" s="3">
        <v>44577</v>
      </c>
      <c r="G228" s="2" t="s">
        <v>1300</v>
      </c>
      <c r="H228" s="2" t="s">
        <v>1302</v>
      </c>
      <c r="I228">
        <f>(Merge1[[#This Row],[price]]/SUM(Merge1[price]))*100</f>
        <v>0.10435326677604402</v>
      </c>
    </row>
    <row r="229" spans="1:9" x14ac:dyDescent="0.35">
      <c r="A229" s="2">
        <v>228</v>
      </c>
      <c r="B229" s="2">
        <v>250</v>
      </c>
      <c r="C229" s="2">
        <v>41</v>
      </c>
      <c r="D229" s="2">
        <v>5</v>
      </c>
      <c r="E229" s="2">
        <v>187830</v>
      </c>
      <c r="F229" s="3">
        <v>45518</v>
      </c>
      <c r="G229" s="2" t="s">
        <v>1318</v>
      </c>
      <c r="H229" s="2" t="s">
        <v>1321</v>
      </c>
      <c r="I229">
        <f>(Merge1[[#This Row],[price]]/SUM(Merge1[price]))*100</f>
        <v>5.1694994457601937E-2</v>
      </c>
    </row>
    <row r="230" spans="1:9" x14ac:dyDescent="0.35">
      <c r="A230" s="2">
        <v>229</v>
      </c>
      <c r="B230" s="2">
        <v>477</v>
      </c>
      <c r="C230" s="2">
        <v>12</v>
      </c>
      <c r="D230" s="2">
        <v>5</v>
      </c>
      <c r="E230" s="2">
        <v>293635</v>
      </c>
      <c r="F230" s="3">
        <v>44538</v>
      </c>
      <c r="G230" s="2" t="s">
        <v>1285</v>
      </c>
      <c r="H230" s="2" t="s">
        <v>1287</v>
      </c>
      <c r="I230">
        <f>(Merge1[[#This Row],[price]]/SUM(Merge1[price]))*100</f>
        <v>8.0814884190799893E-2</v>
      </c>
    </row>
    <row r="231" spans="1:9" x14ac:dyDescent="0.35">
      <c r="A231" s="2">
        <v>230</v>
      </c>
      <c r="B231" s="2">
        <v>251</v>
      </c>
      <c r="C231" s="2">
        <v>19</v>
      </c>
      <c r="D231" s="2">
        <v>2</v>
      </c>
      <c r="E231" s="2">
        <v>224816</v>
      </c>
      <c r="F231" s="3">
        <v>44580</v>
      </c>
      <c r="G231" s="2" t="s">
        <v>1294</v>
      </c>
      <c r="H231" s="2" t="s">
        <v>1295</v>
      </c>
      <c r="I231">
        <f>(Merge1[[#This Row],[price]]/SUM(Merge1[price]))*100</f>
        <v>6.1874364446468808E-2</v>
      </c>
    </row>
    <row r="232" spans="1:9" x14ac:dyDescent="0.35">
      <c r="A232" s="2">
        <v>231</v>
      </c>
      <c r="B232" s="2">
        <v>162</v>
      </c>
      <c r="C232" s="2">
        <v>29</v>
      </c>
      <c r="D232" s="2">
        <v>5</v>
      </c>
      <c r="E232" s="2">
        <v>543930</v>
      </c>
      <c r="F232" s="3">
        <v>44306</v>
      </c>
      <c r="G232" s="2" t="s">
        <v>1306</v>
      </c>
      <c r="H232" s="2" t="s">
        <v>1307</v>
      </c>
      <c r="I232">
        <f>(Merge1[[#This Row],[price]]/SUM(Merge1[price]))*100</f>
        <v>0.14970163624193908</v>
      </c>
    </row>
    <row r="233" spans="1:9" x14ac:dyDescent="0.35">
      <c r="A233" s="2">
        <v>232</v>
      </c>
      <c r="B233" s="2">
        <v>444</v>
      </c>
      <c r="C233" s="2">
        <v>23</v>
      </c>
      <c r="D233" s="2">
        <v>1</v>
      </c>
      <c r="E233" s="2">
        <v>156473</v>
      </c>
      <c r="F233" s="3">
        <v>45189</v>
      </c>
      <c r="G233" s="2" t="s">
        <v>1294</v>
      </c>
      <c r="H233" s="2" t="s">
        <v>1299</v>
      </c>
      <c r="I233">
        <f>(Merge1[[#This Row],[price]]/SUM(Merge1[price]))*100</f>
        <v>4.3064850491211989E-2</v>
      </c>
    </row>
    <row r="234" spans="1:9" x14ac:dyDescent="0.35">
      <c r="A234" s="2">
        <v>233</v>
      </c>
      <c r="B234" s="2">
        <v>70</v>
      </c>
      <c r="C234" s="2">
        <v>13</v>
      </c>
      <c r="D234" s="2">
        <v>4</v>
      </c>
      <c r="E234" s="2">
        <v>289580</v>
      </c>
      <c r="F234" s="3">
        <v>45347</v>
      </c>
      <c r="G234" s="2" t="s">
        <v>1285</v>
      </c>
      <c r="H234" s="2" t="s">
        <v>1288</v>
      </c>
      <c r="I234">
        <f>(Merge1[[#This Row],[price]]/SUM(Merge1[price]))*100</f>
        <v>7.9698857983455079E-2</v>
      </c>
    </row>
    <row r="235" spans="1:9" x14ac:dyDescent="0.35">
      <c r="A235" s="2">
        <v>234</v>
      </c>
      <c r="B235" s="2">
        <v>259</v>
      </c>
      <c r="C235" s="2">
        <v>42</v>
      </c>
      <c r="D235" s="2">
        <v>4</v>
      </c>
      <c r="E235" s="2">
        <v>571840</v>
      </c>
      <c r="F235" s="3">
        <v>45034</v>
      </c>
      <c r="G235" s="2" t="s">
        <v>1318</v>
      </c>
      <c r="H235" s="2" t="s">
        <v>1322</v>
      </c>
      <c r="I235">
        <f>(Merge1[[#This Row],[price]]/SUM(Merge1[price]))*100</f>
        <v>0.15738308912652446</v>
      </c>
    </row>
    <row r="236" spans="1:9" x14ac:dyDescent="0.35">
      <c r="A236" s="2">
        <v>235</v>
      </c>
      <c r="B236" s="2">
        <v>351</v>
      </c>
      <c r="C236" s="2">
        <v>32</v>
      </c>
      <c r="D236" s="2">
        <v>4</v>
      </c>
      <c r="E236" s="2">
        <v>576308</v>
      </c>
      <c r="F236" s="3">
        <v>45106</v>
      </c>
      <c r="G236" s="2" t="s">
        <v>1306</v>
      </c>
      <c r="H236" s="2" t="s">
        <v>1310</v>
      </c>
      <c r="I236">
        <f>(Merge1[[#This Row],[price]]/SUM(Merge1[price]))*100</f>
        <v>0.15861278212144841</v>
      </c>
    </row>
    <row r="237" spans="1:9" x14ac:dyDescent="0.35">
      <c r="A237" s="2">
        <v>236</v>
      </c>
      <c r="B237" s="2">
        <v>251</v>
      </c>
      <c r="C237" s="2">
        <v>11</v>
      </c>
      <c r="D237" s="2">
        <v>1</v>
      </c>
      <c r="E237" s="2">
        <v>101454</v>
      </c>
      <c r="F237" s="3">
        <v>45354</v>
      </c>
      <c r="G237" s="2" t="s">
        <v>1285</v>
      </c>
      <c r="H237" s="2" t="s">
        <v>1286</v>
      </c>
      <c r="I237">
        <f>(Merge1[[#This Row],[price]]/SUM(Merge1[price]))*100</f>
        <v>2.7922397741050663E-2</v>
      </c>
    </row>
    <row r="238" spans="1:9" x14ac:dyDescent="0.35">
      <c r="A238" s="2">
        <v>237</v>
      </c>
      <c r="B238" s="2">
        <v>16</v>
      </c>
      <c r="C238" s="2">
        <v>15</v>
      </c>
      <c r="D238" s="2">
        <v>3</v>
      </c>
      <c r="E238" s="2">
        <v>473184</v>
      </c>
      <c r="F238" s="3">
        <v>44263</v>
      </c>
      <c r="G238" s="2" t="s">
        <v>1285</v>
      </c>
      <c r="H238" s="2" t="s">
        <v>1290</v>
      </c>
      <c r="I238">
        <f>(Merge1[[#This Row],[price]]/SUM(Merge1[price]))*100</f>
        <v>0.13023076322965402</v>
      </c>
    </row>
    <row r="239" spans="1:9" x14ac:dyDescent="0.35">
      <c r="A239" s="2">
        <v>238</v>
      </c>
      <c r="B239" s="2">
        <v>141</v>
      </c>
      <c r="C239" s="2">
        <v>15</v>
      </c>
      <c r="D239" s="2">
        <v>5</v>
      </c>
      <c r="E239" s="2">
        <v>788640</v>
      </c>
      <c r="F239" s="3">
        <v>44788</v>
      </c>
      <c r="G239" s="2" t="s">
        <v>1285</v>
      </c>
      <c r="H239" s="2" t="s">
        <v>1290</v>
      </c>
      <c r="I239">
        <f>(Merge1[[#This Row],[price]]/SUM(Merge1[price]))*100</f>
        <v>0.21705127204942337</v>
      </c>
    </row>
    <row r="240" spans="1:9" x14ac:dyDescent="0.35">
      <c r="A240" s="2">
        <v>239</v>
      </c>
      <c r="B240" s="2">
        <v>87</v>
      </c>
      <c r="C240" s="2">
        <v>30</v>
      </c>
      <c r="D240" s="2">
        <v>5</v>
      </c>
      <c r="E240" s="2">
        <v>521790</v>
      </c>
      <c r="F240" s="3">
        <v>45211</v>
      </c>
      <c r="G240" s="2" t="s">
        <v>1306</v>
      </c>
      <c r="H240" s="2" t="s">
        <v>1308</v>
      </c>
      <c r="I240">
        <f>(Merge1[[#This Row],[price]]/SUM(Merge1[price]))*100</f>
        <v>0.14360821571651022</v>
      </c>
    </row>
    <row r="241" spans="1:9" x14ac:dyDescent="0.35">
      <c r="A241" s="2">
        <v>240</v>
      </c>
      <c r="B241" s="2">
        <v>282</v>
      </c>
      <c r="C241" s="2">
        <v>33</v>
      </c>
      <c r="D241" s="2">
        <v>1</v>
      </c>
      <c r="E241" s="2">
        <v>142706</v>
      </c>
      <c r="F241" s="3">
        <v>45369</v>
      </c>
      <c r="G241" s="2" t="s">
        <v>1306</v>
      </c>
      <c r="H241" s="2" t="s">
        <v>1311</v>
      </c>
      <c r="I241">
        <f>(Merge1[[#This Row],[price]]/SUM(Merge1[price]))*100</f>
        <v>3.9275865831158718E-2</v>
      </c>
    </row>
    <row r="242" spans="1:9" x14ac:dyDescent="0.35">
      <c r="A242" s="2">
        <v>241</v>
      </c>
      <c r="B242" s="2">
        <v>59</v>
      </c>
      <c r="C242" s="2">
        <v>18</v>
      </c>
      <c r="D242" s="2">
        <v>5</v>
      </c>
      <c r="E242" s="2">
        <v>391160</v>
      </c>
      <c r="F242" s="3">
        <v>44948</v>
      </c>
      <c r="G242" s="2" t="s">
        <v>1285</v>
      </c>
      <c r="H242" s="2" t="s">
        <v>1293</v>
      </c>
      <c r="I242">
        <f>(Merge1[[#This Row],[price]]/SUM(Merge1[price]))*100</f>
        <v>0.10765593372749599</v>
      </c>
    </row>
    <row r="243" spans="1:9" x14ac:dyDescent="0.35">
      <c r="A243" s="2">
        <v>242</v>
      </c>
      <c r="B243" s="2">
        <v>278</v>
      </c>
      <c r="C243" s="2">
        <v>3</v>
      </c>
      <c r="D243" s="2">
        <v>4</v>
      </c>
      <c r="E243" s="2">
        <v>355148</v>
      </c>
      <c r="F243" s="3">
        <v>45315</v>
      </c>
      <c r="G243" s="2" t="s">
        <v>1274</v>
      </c>
      <c r="H243" s="2" t="s">
        <v>1277</v>
      </c>
      <c r="I243">
        <f>(Merge1[[#This Row],[price]]/SUM(Merge1[price]))*100</f>
        <v>9.7744630206188649E-2</v>
      </c>
    </row>
    <row r="244" spans="1:9" x14ac:dyDescent="0.35">
      <c r="A244" s="2">
        <v>243</v>
      </c>
      <c r="B244" s="2">
        <v>112</v>
      </c>
      <c r="C244" s="2">
        <v>28</v>
      </c>
      <c r="D244" s="2">
        <v>1</v>
      </c>
      <c r="E244" s="2">
        <v>91117</v>
      </c>
      <c r="F244" s="3">
        <v>45535</v>
      </c>
      <c r="G244" s="2" t="s">
        <v>1300</v>
      </c>
      <c r="H244" s="2" t="s">
        <v>1305</v>
      </c>
      <c r="I244">
        <f>(Merge1[[#This Row],[price]]/SUM(Merge1[price]))*100</f>
        <v>2.5077425384620749E-2</v>
      </c>
    </row>
    <row r="245" spans="1:9" x14ac:dyDescent="0.35">
      <c r="A245" s="2">
        <v>244</v>
      </c>
      <c r="B245" s="2">
        <v>385</v>
      </c>
      <c r="C245" s="2">
        <v>16</v>
      </c>
      <c r="D245" s="2">
        <v>3</v>
      </c>
      <c r="E245" s="2">
        <v>134856</v>
      </c>
      <c r="F245" s="3">
        <v>44263</v>
      </c>
      <c r="G245" s="2" t="s">
        <v>1285</v>
      </c>
      <c r="H245" s="2" t="s">
        <v>1291</v>
      </c>
      <c r="I245">
        <f>(Merge1[[#This Row],[price]]/SUM(Merge1[price]))*100</f>
        <v>3.7115371200417219E-2</v>
      </c>
    </row>
    <row r="246" spans="1:9" x14ac:dyDescent="0.35">
      <c r="A246" s="2">
        <v>245</v>
      </c>
      <c r="B246" s="2">
        <v>231</v>
      </c>
      <c r="C246" s="2">
        <v>17</v>
      </c>
      <c r="D246" s="2">
        <v>3</v>
      </c>
      <c r="E246" s="2">
        <v>176079</v>
      </c>
      <c r="F246" s="3">
        <v>44375</v>
      </c>
      <c r="G246" s="2" t="s">
        <v>1285</v>
      </c>
      <c r="H246" s="2" t="s">
        <v>1292</v>
      </c>
      <c r="I246">
        <f>(Merge1[[#This Row],[price]]/SUM(Merge1[price]))*100</f>
        <v>4.8460857845392599E-2</v>
      </c>
    </row>
    <row r="247" spans="1:9" x14ac:dyDescent="0.35">
      <c r="A247" s="2">
        <v>246</v>
      </c>
      <c r="B247" s="2">
        <v>225</v>
      </c>
      <c r="C247" s="2">
        <v>8</v>
      </c>
      <c r="D247" s="2">
        <v>2</v>
      </c>
      <c r="E247" s="2">
        <v>140048</v>
      </c>
      <c r="F247" s="3">
        <v>44626</v>
      </c>
      <c r="G247" s="2" t="s">
        <v>1274</v>
      </c>
      <c r="H247" s="2" t="s">
        <v>1282</v>
      </c>
      <c r="I247">
        <f>(Merge1[[#This Row],[price]]/SUM(Merge1[price]))*100</f>
        <v>3.8544325101412105E-2</v>
      </c>
    </row>
    <row r="248" spans="1:9" x14ac:dyDescent="0.35">
      <c r="A248" s="2">
        <v>247</v>
      </c>
      <c r="B248" s="2">
        <v>416</v>
      </c>
      <c r="C248" s="2">
        <v>48</v>
      </c>
      <c r="D248" s="2">
        <v>5</v>
      </c>
      <c r="E248" s="2">
        <v>271535</v>
      </c>
      <c r="F248" s="3">
        <v>44915</v>
      </c>
      <c r="G248" s="2" t="s">
        <v>1324</v>
      </c>
      <c r="H248" s="2" t="s">
        <v>1329</v>
      </c>
      <c r="I248">
        <f>(Merge1[[#This Row],[price]]/SUM(Merge1[price]))*100</f>
        <v>7.4732472555209192E-2</v>
      </c>
    </row>
    <row r="249" spans="1:9" x14ac:dyDescent="0.35">
      <c r="A249" s="2">
        <v>248</v>
      </c>
      <c r="B249" s="2">
        <v>441</v>
      </c>
      <c r="C249" s="2">
        <v>46</v>
      </c>
      <c r="D249" s="2">
        <v>5</v>
      </c>
      <c r="E249" s="2">
        <v>777840</v>
      </c>
      <c r="F249" s="3">
        <v>45492</v>
      </c>
      <c r="G249" s="2" t="s">
        <v>1324</v>
      </c>
      <c r="H249" s="2" t="s">
        <v>1327</v>
      </c>
      <c r="I249">
        <f>(Merge1[[#This Row],[price]]/SUM(Merge1[price]))*100</f>
        <v>0.21407887179311658</v>
      </c>
    </row>
    <row r="250" spans="1:9" x14ac:dyDescent="0.35">
      <c r="A250" s="2">
        <v>249</v>
      </c>
      <c r="B250" s="2">
        <v>220</v>
      </c>
      <c r="C250" s="2">
        <v>11</v>
      </c>
      <c r="D250" s="2">
        <v>5</v>
      </c>
      <c r="E250" s="2">
        <v>507270</v>
      </c>
      <c r="F250" s="3">
        <v>44482</v>
      </c>
      <c r="G250" s="2" t="s">
        <v>1285</v>
      </c>
      <c r="H250" s="2" t="s">
        <v>1286</v>
      </c>
      <c r="I250">
        <f>(Merge1[[#This Row],[price]]/SUM(Merge1[price]))*100</f>
        <v>0.13961198870525332</v>
      </c>
    </row>
    <row r="251" spans="1:9" x14ac:dyDescent="0.35">
      <c r="A251" s="2">
        <v>250</v>
      </c>
      <c r="B251" s="2">
        <v>402</v>
      </c>
      <c r="C251" s="2">
        <v>14</v>
      </c>
      <c r="D251" s="2">
        <v>2</v>
      </c>
      <c r="E251" s="2">
        <v>324884</v>
      </c>
      <c r="F251" s="3">
        <v>44318</v>
      </c>
      <c r="G251" s="2" t="s">
        <v>1285</v>
      </c>
      <c r="H251" s="2" t="s">
        <v>1289</v>
      </c>
      <c r="I251">
        <f>(Merge1[[#This Row],[price]]/SUM(Merge1[price]))*100</f>
        <v>8.9415304154626771E-2</v>
      </c>
    </row>
    <row r="252" spans="1:9" x14ac:dyDescent="0.35">
      <c r="A252" s="2">
        <v>251</v>
      </c>
      <c r="B252" s="2">
        <v>292</v>
      </c>
      <c r="C252" s="2">
        <v>23</v>
      </c>
      <c r="D252" s="2">
        <v>5</v>
      </c>
      <c r="E252" s="2">
        <v>782365</v>
      </c>
      <c r="F252" s="3">
        <v>44772</v>
      </c>
      <c r="G252" s="2" t="s">
        <v>1294</v>
      </c>
      <c r="H252" s="2" t="s">
        <v>1299</v>
      </c>
      <c r="I252">
        <f>(Merge1[[#This Row],[price]]/SUM(Merge1[price]))*100</f>
        <v>0.21532425245605996</v>
      </c>
    </row>
    <row r="253" spans="1:9" x14ac:dyDescent="0.35">
      <c r="A253" s="2">
        <v>252</v>
      </c>
      <c r="B253" s="2">
        <v>306</v>
      </c>
      <c r="C253" s="2">
        <v>35</v>
      </c>
      <c r="D253" s="2">
        <v>2</v>
      </c>
      <c r="E253" s="2">
        <v>112478</v>
      </c>
      <c r="F253" s="3">
        <v>44859</v>
      </c>
      <c r="G253" s="2" t="s">
        <v>1312</v>
      </c>
      <c r="H253" s="2" t="s">
        <v>1314</v>
      </c>
      <c r="I253">
        <f>(Merge1[[#This Row],[price]]/SUM(Merge1[price]))*100</f>
        <v>3.0956447780451205E-2</v>
      </c>
    </row>
    <row r="254" spans="1:9" x14ac:dyDescent="0.35">
      <c r="A254" s="2">
        <v>253</v>
      </c>
      <c r="B254" s="2">
        <v>361</v>
      </c>
      <c r="C254" s="2">
        <v>19</v>
      </c>
      <c r="D254" s="2">
        <v>3</v>
      </c>
      <c r="E254" s="2">
        <v>337224</v>
      </c>
      <c r="F254" s="3">
        <v>45369</v>
      </c>
      <c r="G254" s="2" t="s">
        <v>1294</v>
      </c>
      <c r="H254" s="2" t="s">
        <v>1295</v>
      </c>
      <c r="I254">
        <f>(Merge1[[#This Row],[price]]/SUM(Merge1[price]))*100</f>
        <v>9.2811546669703218E-2</v>
      </c>
    </row>
    <row r="255" spans="1:9" x14ac:dyDescent="0.35">
      <c r="A255" s="2">
        <v>254</v>
      </c>
      <c r="B255" s="2">
        <v>137</v>
      </c>
      <c r="C255" s="2">
        <v>33</v>
      </c>
      <c r="D255" s="2">
        <v>1</v>
      </c>
      <c r="E255" s="2">
        <v>142706</v>
      </c>
      <c r="F255" s="3">
        <v>44474</v>
      </c>
      <c r="G255" s="2" t="s">
        <v>1306</v>
      </c>
      <c r="H255" s="2" t="s">
        <v>1311</v>
      </c>
      <c r="I255">
        <f>(Merge1[[#This Row],[price]]/SUM(Merge1[price]))*100</f>
        <v>3.9275865831158718E-2</v>
      </c>
    </row>
    <row r="256" spans="1:9" x14ac:dyDescent="0.35">
      <c r="A256" s="2">
        <v>255</v>
      </c>
      <c r="B256" s="2">
        <v>385</v>
      </c>
      <c r="C256" s="2">
        <v>27</v>
      </c>
      <c r="D256" s="2">
        <v>1</v>
      </c>
      <c r="E256" s="2">
        <v>79265</v>
      </c>
      <c r="F256" s="3">
        <v>44764</v>
      </c>
      <c r="G256" s="2" t="s">
        <v>1300</v>
      </c>
      <c r="H256" s="2" t="s">
        <v>1304</v>
      </c>
      <c r="I256">
        <f>(Merge1[[#This Row],[price]]/SUM(Merge1[price]))*100</f>
        <v>2.1815491325570022E-2</v>
      </c>
    </row>
    <row r="257" spans="1:9" x14ac:dyDescent="0.35">
      <c r="A257" s="2">
        <v>256</v>
      </c>
      <c r="B257" s="2">
        <v>444</v>
      </c>
      <c r="C257" s="2">
        <v>42</v>
      </c>
      <c r="D257" s="2">
        <v>2</v>
      </c>
      <c r="E257" s="2">
        <v>285920</v>
      </c>
      <c r="F257" s="3">
        <v>44468</v>
      </c>
      <c r="G257" s="2" t="s">
        <v>1318</v>
      </c>
      <c r="H257" s="2" t="s">
        <v>1322</v>
      </c>
      <c r="I257">
        <f>(Merge1[[#This Row],[price]]/SUM(Merge1[price]))*100</f>
        <v>7.8691544563262231E-2</v>
      </c>
    </row>
    <row r="258" spans="1:9" x14ac:dyDescent="0.35">
      <c r="A258" s="2">
        <v>257</v>
      </c>
      <c r="B258" s="2">
        <v>128</v>
      </c>
      <c r="C258" s="2">
        <v>10</v>
      </c>
      <c r="D258" s="2">
        <v>3</v>
      </c>
      <c r="E258" s="2">
        <v>74745</v>
      </c>
      <c r="F258" s="3">
        <v>44703</v>
      </c>
      <c r="G258" s="2" t="s">
        <v>1274</v>
      </c>
      <c r="H258" s="2" t="s">
        <v>1284</v>
      </c>
      <c r="I258">
        <f>(Merge1[[#This Row],[price]]/SUM(Merge1[price]))*100</f>
        <v>2.0571486773856448E-2</v>
      </c>
    </row>
    <row r="259" spans="1:9" x14ac:dyDescent="0.35">
      <c r="A259" s="2">
        <v>258</v>
      </c>
      <c r="B259" s="2">
        <v>390</v>
      </c>
      <c r="C259" s="2">
        <v>44</v>
      </c>
      <c r="D259" s="2">
        <v>4</v>
      </c>
      <c r="E259" s="2">
        <v>552392</v>
      </c>
      <c r="F259" s="3">
        <v>45199</v>
      </c>
      <c r="G259" s="2" t="s">
        <v>1324</v>
      </c>
      <c r="H259" s="2" t="s">
        <v>1325</v>
      </c>
      <c r="I259">
        <f>(Merge1[[#This Row],[price]]/SUM(Merge1[price]))*100</f>
        <v>0.15203056688720462</v>
      </c>
    </row>
    <row r="260" spans="1:9" x14ac:dyDescent="0.35">
      <c r="A260" s="2">
        <v>259</v>
      </c>
      <c r="B260" s="2">
        <v>73</v>
      </c>
      <c r="C260" s="2">
        <v>37</v>
      </c>
      <c r="D260" s="2">
        <v>3</v>
      </c>
      <c r="E260" s="2">
        <v>407220</v>
      </c>
      <c r="F260" s="3">
        <v>45482</v>
      </c>
      <c r="G260" s="2" t="s">
        <v>1312</v>
      </c>
      <c r="H260" s="2" t="s">
        <v>1316</v>
      </c>
      <c r="I260">
        <f>(Merge1[[#This Row],[price]]/SUM(Merge1[price]))*100</f>
        <v>0.11207600299752253</v>
      </c>
    </row>
    <row r="261" spans="1:9" x14ac:dyDescent="0.35">
      <c r="A261" s="2">
        <v>260</v>
      </c>
      <c r="B261" s="2">
        <v>213</v>
      </c>
      <c r="C261" s="2">
        <v>25</v>
      </c>
      <c r="D261" s="2">
        <v>4</v>
      </c>
      <c r="E261" s="2">
        <v>379160</v>
      </c>
      <c r="F261" s="3">
        <v>44351</v>
      </c>
      <c r="G261" s="2" t="s">
        <v>1300</v>
      </c>
      <c r="H261" s="2" t="s">
        <v>1302</v>
      </c>
      <c r="I261">
        <f>(Merge1[[#This Row],[price]]/SUM(Merge1[price]))*100</f>
        <v>0.10435326677604402</v>
      </c>
    </row>
    <row r="262" spans="1:9" x14ac:dyDescent="0.35">
      <c r="A262" s="2">
        <v>261</v>
      </c>
      <c r="B262" s="2">
        <v>325</v>
      </c>
      <c r="C262" s="2">
        <v>6</v>
      </c>
      <c r="D262" s="2">
        <v>4</v>
      </c>
      <c r="E262" s="2">
        <v>654140</v>
      </c>
      <c r="F262" s="3">
        <v>45252</v>
      </c>
      <c r="G262" s="2" t="s">
        <v>1274</v>
      </c>
      <c r="H262" s="2" t="s">
        <v>1280</v>
      </c>
      <c r="I262">
        <f>(Merge1[[#This Row],[price]]/SUM(Merge1[price]))*100</f>
        <v>0.18003387996856587</v>
      </c>
    </row>
    <row r="263" spans="1:9" x14ac:dyDescent="0.35">
      <c r="A263" s="2">
        <v>262</v>
      </c>
      <c r="B263" s="2">
        <v>384</v>
      </c>
      <c r="C263" s="2">
        <v>18</v>
      </c>
      <c r="D263" s="2">
        <v>3</v>
      </c>
      <c r="E263" s="2">
        <v>234696</v>
      </c>
      <c r="F263" s="3">
        <v>45128</v>
      </c>
      <c r="G263" s="2" t="s">
        <v>1285</v>
      </c>
      <c r="H263" s="2" t="s">
        <v>1293</v>
      </c>
      <c r="I263">
        <f>(Merge1[[#This Row],[price]]/SUM(Merge1[price]))*100</f>
        <v>6.4593560236497594E-2</v>
      </c>
    </row>
    <row r="264" spans="1:9" x14ac:dyDescent="0.35">
      <c r="A264" s="2">
        <v>263</v>
      </c>
      <c r="B264" s="2">
        <v>250</v>
      </c>
      <c r="C264" s="2">
        <v>21</v>
      </c>
      <c r="D264" s="2">
        <v>5</v>
      </c>
      <c r="E264" s="2">
        <v>572815</v>
      </c>
      <c r="F264" s="3">
        <v>44202</v>
      </c>
      <c r="G264" s="2" t="s">
        <v>1294</v>
      </c>
      <c r="H264" s="2" t="s">
        <v>1297</v>
      </c>
      <c r="I264">
        <f>(Merge1[[#This Row],[price]]/SUM(Merge1[price]))*100</f>
        <v>0.15765143081632993</v>
      </c>
    </row>
    <row r="265" spans="1:9" x14ac:dyDescent="0.35">
      <c r="A265" s="2">
        <v>264</v>
      </c>
      <c r="B265" s="2">
        <v>445</v>
      </c>
      <c r="C265" s="2">
        <v>47</v>
      </c>
      <c r="D265" s="2">
        <v>1</v>
      </c>
      <c r="E265" s="2">
        <v>81201</v>
      </c>
      <c r="F265" s="3">
        <v>45135</v>
      </c>
      <c r="G265" s="2" t="s">
        <v>1324</v>
      </c>
      <c r="H265" s="2" t="s">
        <v>1328</v>
      </c>
      <c r="I265">
        <f>(Merge1[[#This Row],[price]]/SUM(Merge1[price]))*100</f>
        <v>2.2348321593737605E-2</v>
      </c>
    </row>
    <row r="266" spans="1:9" x14ac:dyDescent="0.35">
      <c r="A266" s="2">
        <v>265</v>
      </c>
      <c r="B266" s="2">
        <v>326</v>
      </c>
      <c r="C266" s="2">
        <v>43</v>
      </c>
      <c r="D266" s="2">
        <v>3</v>
      </c>
      <c r="E266" s="2">
        <v>291639</v>
      </c>
      <c r="F266" s="3">
        <v>44326</v>
      </c>
      <c r="G266" s="2" t="s">
        <v>1318</v>
      </c>
      <c r="H266" s="2" t="s">
        <v>1323</v>
      </c>
      <c r="I266">
        <f>(Merge1[[#This Row],[price]]/SUM(Merge1[price]))*100</f>
        <v>8.0265540587875051E-2</v>
      </c>
    </row>
    <row r="267" spans="1:9" x14ac:dyDescent="0.35">
      <c r="A267" s="2">
        <v>266</v>
      </c>
      <c r="B267" s="2">
        <v>408</v>
      </c>
      <c r="C267" s="2">
        <v>35</v>
      </c>
      <c r="D267" s="2">
        <v>4</v>
      </c>
      <c r="E267" s="2">
        <v>224956</v>
      </c>
      <c r="F267" s="3">
        <v>44643</v>
      </c>
      <c r="G267" s="2" t="s">
        <v>1312</v>
      </c>
      <c r="H267" s="2" t="s">
        <v>1314</v>
      </c>
      <c r="I267">
        <f>(Merge1[[#This Row],[price]]/SUM(Merge1[price]))*100</f>
        <v>6.191289556090241E-2</v>
      </c>
    </row>
    <row r="268" spans="1:9" x14ac:dyDescent="0.35">
      <c r="A268" s="2">
        <v>267</v>
      </c>
      <c r="B268" s="2">
        <v>220</v>
      </c>
      <c r="C268" s="2">
        <v>14</v>
      </c>
      <c r="D268" s="2">
        <v>4</v>
      </c>
      <c r="E268" s="2">
        <v>649768</v>
      </c>
      <c r="F268" s="3">
        <v>44746</v>
      </c>
      <c r="G268" s="2" t="s">
        <v>1285</v>
      </c>
      <c r="H268" s="2" t="s">
        <v>1289</v>
      </c>
      <c r="I268">
        <f>(Merge1[[#This Row],[price]]/SUM(Merge1[price]))*100</f>
        <v>0.17883060830925354</v>
      </c>
    </row>
    <row r="269" spans="1:9" x14ac:dyDescent="0.35">
      <c r="A269" s="2">
        <v>268</v>
      </c>
      <c r="B269" s="2">
        <v>166</v>
      </c>
      <c r="C269" s="2">
        <v>19</v>
      </c>
      <c r="D269" s="2">
        <v>3</v>
      </c>
      <c r="E269" s="2">
        <v>337224</v>
      </c>
      <c r="F269" s="3">
        <v>45317</v>
      </c>
      <c r="G269" s="2" t="s">
        <v>1294</v>
      </c>
      <c r="H269" s="2" t="s">
        <v>1295</v>
      </c>
      <c r="I269">
        <f>(Merge1[[#This Row],[price]]/SUM(Merge1[price]))*100</f>
        <v>9.2811546669703218E-2</v>
      </c>
    </row>
    <row r="270" spans="1:9" x14ac:dyDescent="0.35">
      <c r="A270" s="2">
        <v>269</v>
      </c>
      <c r="B270" s="2">
        <v>296</v>
      </c>
      <c r="C270" s="2">
        <v>9</v>
      </c>
      <c r="D270" s="2">
        <v>5</v>
      </c>
      <c r="E270" s="2">
        <v>202795</v>
      </c>
      <c r="F270" s="3">
        <v>45190</v>
      </c>
      <c r="G270" s="2" t="s">
        <v>1274</v>
      </c>
      <c r="H270" s="2" t="s">
        <v>1283</v>
      </c>
      <c r="I270">
        <f>(Merge1[[#This Row],[price]]/SUM(Merge1[price]))*100</f>
        <v>5.5813695368308498E-2</v>
      </c>
    </row>
    <row r="271" spans="1:9" x14ac:dyDescent="0.35">
      <c r="A271" s="2">
        <v>270</v>
      </c>
      <c r="B271" s="2">
        <v>404</v>
      </c>
      <c r="C271" s="2">
        <v>22</v>
      </c>
      <c r="D271" s="2">
        <v>1</v>
      </c>
      <c r="E271" s="2">
        <v>65960</v>
      </c>
      <c r="F271" s="3">
        <v>44291</v>
      </c>
      <c r="G271" s="2" t="s">
        <v>1294</v>
      </c>
      <c r="H271" s="2" t="s">
        <v>1298</v>
      </c>
      <c r="I271">
        <f>(Merge1[[#This Row],[price]]/SUM(Merge1[price]))*100</f>
        <v>1.8153659343147652E-2</v>
      </c>
    </row>
    <row r="272" spans="1:9" x14ac:dyDescent="0.35">
      <c r="A272" s="2">
        <v>271</v>
      </c>
      <c r="B272" s="2">
        <v>51</v>
      </c>
      <c r="C272" s="2">
        <v>41</v>
      </c>
      <c r="D272" s="2">
        <v>4</v>
      </c>
      <c r="E272" s="2">
        <v>150264</v>
      </c>
      <c r="F272" s="3">
        <v>44230</v>
      </c>
      <c r="G272" s="2" t="s">
        <v>1318</v>
      </c>
      <c r="H272" s="2" t="s">
        <v>1321</v>
      </c>
      <c r="I272">
        <f>(Merge1[[#This Row],[price]]/SUM(Merge1[price]))*100</f>
        <v>4.1355995566081549E-2</v>
      </c>
    </row>
    <row r="273" spans="1:9" x14ac:dyDescent="0.35">
      <c r="A273" s="2">
        <v>272</v>
      </c>
      <c r="B273" s="2">
        <v>64</v>
      </c>
      <c r="C273" s="2">
        <v>11</v>
      </c>
      <c r="D273" s="2">
        <v>4</v>
      </c>
      <c r="E273" s="2">
        <v>405816</v>
      </c>
      <c r="F273" s="3">
        <v>45131</v>
      </c>
      <c r="G273" s="2" t="s">
        <v>1285</v>
      </c>
      <c r="H273" s="2" t="s">
        <v>1286</v>
      </c>
      <c r="I273">
        <f>(Merge1[[#This Row],[price]]/SUM(Merge1[price]))*100</f>
        <v>0.11168959096420265</v>
      </c>
    </row>
    <row r="274" spans="1:9" x14ac:dyDescent="0.35">
      <c r="A274" s="2">
        <v>273</v>
      </c>
      <c r="B274" s="2">
        <v>1</v>
      </c>
      <c r="C274" s="2">
        <v>28</v>
      </c>
      <c r="D274" s="2">
        <v>2</v>
      </c>
      <c r="E274" s="2">
        <v>182234</v>
      </c>
      <c r="F274" s="3">
        <v>44467</v>
      </c>
      <c r="G274" s="2" t="s">
        <v>1300</v>
      </c>
      <c r="H274" s="2" t="s">
        <v>1305</v>
      </c>
      <c r="I274">
        <f>(Merge1[[#This Row],[price]]/SUM(Merge1[price]))*100</f>
        <v>5.0154850769241498E-2</v>
      </c>
    </row>
    <row r="275" spans="1:9" x14ac:dyDescent="0.35">
      <c r="A275" s="2">
        <v>274</v>
      </c>
      <c r="B275" s="2">
        <v>452</v>
      </c>
      <c r="C275" s="2">
        <v>42</v>
      </c>
      <c r="D275" s="2">
        <v>3</v>
      </c>
      <c r="E275" s="2">
        <v>428880</v>
      </c>
      <c r="F275" s="3">
        <v>44522</v>
      </c>
      <c r="G275" s="2" t="s">
        <v>1318</v>
      </c>
      <c r="H275" s="2" t="s">
        <v>1322</v>
      </c>
      <c r="I275">
        <f>(Merge1[[#This Row],[price]]/SUM(Merge1[price]))*100</f>
        <v>0.11803731684489334</v>
      </c>
    </row>
    <row r="276" spans="1:9" x14ac:dyDescent="0.35">
      <c r="A276" s="2">
        <v>275</v>
      </c>
      <c r="B276" s="2">
        <v>448</v>
      </c>
      <c r="C276" s="2">
        <v>18</v>
      </c>
      <c r="D276" s="2">
        <v>1</v>
      </c>
      <c r="E276" s="2">
        <v>78232</v>
      </c>
      <c r="F276" s="3">
        <v>45537</v>
      </c>
      <c r="G276" s="2" t="s">
        <v>1285</v>
      </c>
      <c r="H276" s="2" t="s">
        <v>1293</v>
      </c>
      <c r="I276">
        <f>(Merge1[[#This Row],[price]]/SUM(Merge1[price]))*100</f>
        <v>2.1531186745499198E-2</v>
      </c>
    </row>
    <row r="277" spans="1:9" x14ac:dyDescent="0.35">
      <c r="A277" s="2">
        <v>276</v>
      </c>
      <c r="B277" s="2">
        <v>185</v>
      </c>
      <c r="C277" s="2">
        <v>17</v>
      </c>
      <c r="D277" s="2">
        <v>1</v>
      </c>
      <c r="E277" s="2">
        <v>58693</v>
      </c>
      <c r="F277" s="3">
        <v>44958</v>
      </c>
      <c r="G277" s="2" t="s">
        <v>1285</v>
      </c>
      <c r="H277" s="2" t="s">
        <v>1292</v>
      </c>
      <c r="I277">
        <f>(Merge1[[#This Row],[price]]/SUM(Merge1[price]))*100</f>
        <v>1.6153619281797531E-2</v>
      </c>
    </row>
    <row r="278" spans="1:9" x14ac:dyDescent="0.35">
      <c r="A278" s="2">
        <v>277</v>
      </c>
      <c r="B278" s="2">
        <v>341</v>
      </c>
      <c r="C278" s="2">
        <v>42</v>
      </c>
      <c r="D278" s="2">
        <v>2</v>
      </c>
      <c r="E278" s="2">
        <v>285920</v>
      </c>
      <c r="F278" s="3">
        <v>44303</v>
      </c>
      <c r="G278" s="2" t="s">
        <v>1318</v>
      </c>
      <c r="H278" s="2" t="s">
        <v>1322</v>
      </c>
      <c r="I278">
        <f>(Merge1[[#This Row],[price]]/SUM(Merge1[price]))*100</f>
        <v>7.8691544563262231E-2</v>
      </c>
    </row>
    <row r="279" spans="1:9" x14ac:dyDescent="0.35">
      <c r="A279" s="2">
        <v>278</v>
      </c>
      <c r="B279" s="2">
        <v>203</v>
      </c>
      <c r="C279" s="2">
        <v>41</v>
      </c>
      <c r="D279" s="2">
        <v>3</v>
      </c>
      <c r="E279" s="2">
        <v>112698</v>
      </c>
      <c r="F279" s="3">
        <v>44676</v>
      </c>
      <c r="G279" s="2" t="s">
        <v>1318</v>
      </c>
      <c r="H279" s="2" t="s">
        <v>1321</v>
      </c>
      <c r="I279">
        <f>(Merge1[[#This Row],[price]]/SUM(Merge1[price]))*100</f>
        <v>3.1016996674561158E-2</v>
      </c>
    </row>
    <row r="280" spans="1:9" x14ac:dyDescent="0.35">
      <c r="A280" s="2">
        <v>279</v>
      </c>
      <c r="B280" s="2">
        <v>220</v>
      </c>
      <c r="C280" s="2">
        <v>42</v>
      </c>
      <c r="D280" s="2">
        <v>1</v>
      </c>
      <c r="E280" s="2">
        <v>142960</v>
      </c>
      <c r="F280" s="3">
        <v>44391</v>
      </c>
      <c r="G280" s="2" t="s">
        <v>1318</v>
      </c>
      <c r="H280" s="2" t="s">
        <v>1322</v>
      </c>
      <c r="I280">
        <f>(Merge1[[#This Row],[price]]/SUM(Merge1[price]))*100</f>
        <v>3.9345772281631115E-2</v>
      </c>
    </row>
    <row r="281" spans="1:9" x14ac:dyDescent="0.35">
      <c r="A281" s="2">
        <v>280</v>
      </c>
      <c r="B281" s="2">
        <v>1</v>
      </c>
      <c r="C281" s="2">
        <v>14</v>
      </c>
      <c r="D281" s="2">
        <v>4</v>
      </c>
      <c r="E281" s="2">
        <v>649768</v>
      </c>
      <c r="F281" s="3">
        <v>44356</v>
      </c>
      <c r="G281" s="2" t="s">
        <v>1285</v>
      </c>
      <c r="H281" s="2" t="s">
        <v>1289</v>
      </c>
      <c r="I281">
        <f>(Merge1[[#This Row],[price]]/SUM(Merge1[price]))*100</f>
        <v>0.17883060830925354</v>
      </c>
    </row>
    <row r="282" spans="1:9" x14ac:dyDescent="0.35">
      <c r="A282" s="2">
        <v>281</v>
      </c>
      <c r="B282" s="2">
        <v>68</v>
      </c>
      <c r="C282" s="2">
        <v>38</v>
      </c>
      <c r="D282" s="2">
        <v>2</v>
      </c>
      <c r="E282" s="2">
        <v>242610</v>
      </c>
      <c r="F282" s="3">
        <v>45260</v>
      </c>
      <c r="G282" s="2" t="s">
        <v>1312</v>
      </c>
      <c r="H282" s="2" t="s">
        <v>1317</v>
      </c>
      <c r="I282">
        <f>(Merge1[[#This Row],[price]]/SUM(Merge1[price]))*100</f>
        <v>6.677166909098016E-2</v>
      </c>
    </row>
    <row r="283" spans="1:9" x14ac:dyDescent="0.35">
      <c r="A283" s="2">
        <v>282</v>
      </c>
      <c r="B283" s="2">
        <v>349</v>
      </c>
      <c r="C283" s="2">
        <v>29</v>
      </c>
      <c r="D283" s="2">
        <v>1</v>
      </c>
      <c r="E283" s="2">
        <v>108786</v>
      </c>
      <c r="F283" s="3">
        <v>44213</v>
      </c>
      <c r="G283" s="2" t="s">
        <v>1306</v>
      </c>
      <c r="H283" s="2" t="s">
        <v>1307</v>
      </c>
      <c r="I283">
        <f>(Merge1[[#This Row],[price]]/SUM(Merge1[price]))*100</f>
        <v>2.994032724838782E-2</v>
      </c>
    </row>
    <row r="284" spans="1:9" x14ac:dyDescent="0.35">
      <c r="A284" s="2">
        <v>283</v>
      </c>
      <c r="B284" s="2">
        <v>357</v>
      </c>
      <c r="C284" s="2">
        <v>22</v>
      </c>
      <c r="D284" s="2">
        <v>1</v>
      </c>
      <c r="E284" s="2">
        <v>65960</v>
      </c>
      <c r="F284" s="3">
        <v>45061</v>
      </c>
      <c r="G284" s="2" t="s">
        <v>1294</v>
      </c>
      <c r="H284" s="2" t="s">
        <v>1298</v>
      </c>
      <c r="I284">
        <f>(Merge1[[#This Row],[price]]/SUM(Merge1[price]))*100</f>
        <v>1.8153659343147652E-2</v>
      </c>
    </row>
    <row r="285" spans="1:9" x14ac:dyDescent="0.35">
      <c r="A285" s="2">
        <v>284</v>
      </c>
      <c r="B285" s="2">
        <v>356</v>
      </c>
      <c r="C285" s="2">
        <v>9</v>
      </c>
      <c r="D285" s="2">
        <v>4</v>
      </c>
      <c r="E285" s="2">
        <v>162236</v>
      </c>
      <c r="F285" s="3">
        <v>44342</v>
      </c>
      <c r="G285" s="2" t="s">
        <v>1274</v>
      </c>
      <c r="H285" s="2" t="s">
        <v>1283</v>
      </c>
      <c r="I285">
        <f>(Merge1[[#This Row],[price]]/SUM(Merge1[price]))*100</f>
        <v>4.4650956294646792E-2</v>
      </c>
    </row>
    <row r="286" spans="1:9" x14ac:dyDescent="0.35">
      <c r="A286" s="2">
        <v>285</v>
      </c>
      <c r="B286" s="2">
        <v>118</v>
      </c>
      <c r="C286" s="2">
        <v>25</v>
      </c>
      <c r="D286" s="2">
        <v>1</v>
      </c>
      <c r="E286" s="2">
        <v>94790</v>
      </c>
      <c r="F286" s="3">
        <v>44406</v>
      </c>
      <c r="G286" s="2" t="s">
        <v>1300</v>
      </c>
      <c r="H286" s="2" t="s">
        <v>1302</v>
      </c>
      <c r="I286">
        <f>(Merge1[[#This Row],[price]]/SUM(Merge1[price]))*100</f>
        <v>2.6088316694011005E-2</v>
      </c>
    </row>
    <row r="287" spans="1:9" x14ac:dyDescent="0.35">
      <c r="A287" s="2">
        <v>286</v>
      </c>
      <c r="B287" s="2">
        <v>53</v>
      </c>
      <c r="C287" s="2">
        <v>21</v>
      </c>
      <c r="D287" s="2">
        <v>3</v>
      </c>
      <c r="E287" s="2">
        <v>343689</v>
      </c>
      <c r="F287" s="3">
        <v>44809</v>
      </c>
      <c r="G287" s="2" t="s">
        <v>1294</v>
      </c>
      <c r="H287" s="2" t="s">
        <v>1297</v>
      </c>
      <c r="I287">
        <f>(Merge1[[#This Row],[price]]/SUM(Merge1[price]))*100</f>
        <v>9.4590858489797966E-2</v>
      </c>
    </row>
    <row r="288" spans="1:9" x14ac:dyDescent="0.35">
      <c r="A288" s="2">
        <v>287</v>
      </c>
      <c r="B288" s="2">
        <v>71</v>
      </c>
      <c r="C288" s="2">
        <v>25</v>
      </c>
      <c r="D288" s="2">
        <v>2</v>
      </c>
      <c r="E288" s="2">
        <v>189580</v>
      </c>
      <c r="F288" s="3">
        <v>45510</v>
      </c>
      <c r="G288" s="2" t="s">
        <v>1300</v>
      </c>
      <c r="H288" s="2" t="s">
        <v>1302</v>
      </c>
      <c r="I288">
        <f>(Merge1[[#This Row],[price]]/SUM(Merge1[price]))*100</f>
        <v>5.217663338802201E-2</v>
      </c>
    </row>
    <row r="289" spans="1:9" x14ac:dyDescent="0.35">
      <c r="A289" s="2">
        <v>288</v>
      </c>
      <c r="B289" s="2">
        <v>347</v>
      </c>
      <c r="C289" s="2">
        <v>10</v>
      </c>
      <c r="D289" s="2">
        <v>1</v>
      </c>
      <c r="E289" s="2">
        <v>24915</v>
      </c>
      <c r="F289" s="3">
        <v>45283</v>
      </c>
      <c r="G289" s="2" t="s">
        <v>1274</v>
      </c>
      <c r="H289" s="2" t="s">
        <v>1284</v>
      </c>
      <c r="I289">
        <f>(Merge1[[#This Row],[price]]/SUM(Merge1[price]))*100</f>
        <v>6.8571622579521501E-3</v>
      </c>
    </row>
    <row r="290" spans="1:9" x14ac:dyDescent="0.35">
      <c r="A290" s="2">
        <v>289</v>
      </c>
      <c r="B290" s="2">
        <v>289</v>
      </c>
      <c r="C290" s="2">
        <v>1</v>
      </c>
      <c r="D290" s="2">
        <v>5</v>
      </c>
      <c r="E290" s="2">
        <v>160220</v>
      </c>
      <c r="F290" s="3">
        <v>45528</v>
      </c>
      <c r="G290" s="2" t="s">
        <v>1274</v>
      </c>
      <c r="H290" s="2" t="s">
        <v>1275</v>
      </c>
      <c r="I290">
        <f>(Merge1[[#This Row],[price]]/SUM(Merge1[price]))*100</f>
        <v>4.4096108246802865E-2</v>
      </c>
    </row>
    <row r="291" spans="1:9" x14ac:dyDescent="0.35">
      <c r="A291" s="2">
        <v>290</v>
      </c>
      <c r="B291" s="2">
        <v>85</v>
      </c>
      <c r="C291" s="2">
        <v>29</v>
      </c>
      <c r="D291" s="2">
        <v>3</v>
      </c>
      <c r="E291" s="2">
        <v>326358</v>
      </c>
      <c r="F291" s="3">
        <v>44633</v>
      </c>
      <c r="G291" s="2" t="s">
        <v>1306</v>
      </c>
      <c r="H291" s="2" t="s">
        <v>1307</v>
      </c>
      <c r="I291">
        <f>(Merge1[[#This Row],[price]]/SUM(Merge1[price]))*100</f>
        <v>8.9820981745163453E-2</v>
      </c>
    </row>
    <row r="292" spans="1:9" x14ac:dyDescent="0.35">
      <c r="A292" s="2">
        <v>291</v>
      </c>
      <c r="B292" s="2">
        <v>322</v>
      </c>
      <c r="C292" s="2">
        <v>48</v>
      </c>
      <c r="D292" s="2">
        <v>2</v>
      </c>
      <c r="E292" s="2">
        <v>108614</v>
      </c>
      <c r="F292" s="3">
        <v>45040</v>
      </c>
      <c r="G292" s="2" t="s">
        <v>1324</v>
      </c>
      <c r="H292" s="2" t="s">
        <v>1329</v>
      </c>
      <c r="I292">
        <f>(Merge1[[#This Row],[price]]/SUM(Merge1[price]))*100</f>
        <v>2.9892989022083673E-2</v>
      </c>
    </row>
    <row r="293" spans="1:9" x14ac:dyDescent="0.35">
      <c r="A293" s="2">
        <v>292</v>
      </c>
      <c r="B293" s="2">
        <v>316</v>
      </c>
      <c r="C293" s="2">
        <v>44</v>
      </c>
      <c r="D293" s="2">
        <v>4</v>
      </c>
      <c r="E293" s="2">
        <v>552392</v>
      </c>
      <c r="F293" s="3">
        <v>44641</v>
      </c>
      <c r="G293" s="2" t="s">
        <v>1324</v>
      </c>
      <c r="H293" s="2" t="s">
        <v>1325</v>
      </c>
      <c r="I293">
        <f>(Merge1[[#This Row],[price]]/SUM(Merge1[price]))*100</f>
        <v>0.15203056688720462</v>
      </c>
    </row>
    <row r="294" spans="1:9" x14ac:dyDescent="0.35">
      <c r="A294" s="2">
        <v>293</v>
      </c>
      <c r="B294" s="2">
        <v>45</v>
      </c>
      <c r="C294" s="2">
        <v>7</v>
      </c>
      <c r="D294" s="2">
        <v>2</v>
      </c>
      <c r="E294" s="2">
        <v>220012</v>
      </c>
      <c r="F294" s="3">
        <v>44449</v>
      </c>
      <c r="G294" s="2" t="s">
        <v>1274</v>
      </c>
      <c r="H294" s="2" t="s">
        <v>1281</v>
      </c>
      <c r="I294">
        <f>(Merge1[[#This Row],[price]]/SUM(Merge1[price]))*100</f>
        <v>6.0552196776904203E-2</v>
      </c>
    </row>
    <row r="295" spans="1:9" x14ac:dyDescent="0.35">
      <c r="A295" s="2">
        <v>294</v>
      </c>
      <c r="B295" s="2">
        <v>302</v>
      </c>
      <c r="C295" s="2">
        <v>47</v>
      </c>
      <c r="D295" s="2">
        <v>4</v>
      </c>
      <c r="E295" s="2">
        <v>324804</v>
      </c>
      <c r="F295" s="3">
        <v>44916</v>
      </c>
      <c r="G295" s="2" t="s">
        <v>1324</v>
      </c>
      <c r="H295" s="2" t="s">
        <v>1328</v>
      </c>
      <c r="I295">
        <f>(Merge1[[#This Row],[price]]/SUM(Merge1[price]))*100</f>
        <v>8.939328637495042E-2</v>
      </c>
    </row>
    <row r="296" spans="1:9" x14ac:dyDescent="0.35">
      <c r="A296" s="2">
        <v>295</v>
      </c>
      <c r="B296" s="2">
        <v>220</v>
      </c>
      <c r="C296" s="2">
        <v>21</v>
      </c>
      <c r="D296" s="2">
        <v>2</v>
      </c>
      <c r="E296" s="2">
        <v>229126</v>
      </c>
      <c r="F296" s="3">
        <v>44704</v>
      </c>
      <c r="G296" s="2" t="s">
        <v>1294</v>
      </c>
      <c r="H296" s="2" t="s">
        <v>1297</v>
      </c>
      <c r="I296">
        <f>(Merge1[[#This Row],[price]]/SUM(Merge1[price]))*100</f>
        <v>6.3060572326531977E-2</v>
      </c>
    </row>
    <row r="297" spans="1:9" x14ac:dyDescent="0.35">
      <c r="A297" s="2">
        <v>296</v>
      </c>
      <c r="B297" s="2">
        <v>142</v>
      </c>
      <c r="C297" s="2">
        <v>42</v>
      </c>
      <c r="D297" s="2">
        <v>1</v>
      </c>
      <c r="E297" s="2">
        <v>142960</v>
      </c>
      <c r="F297" s="3">
        <v>44705</v>
      </c>
      <c r="G297" s="2" t="s">
        <v>1318</v>
      </c>
      <c r="H297" s="2" t="s">
        <v>1322</v>
      </c>
      <c r="I297">
        <f>(Merge1[[#This Row],[price]]/SUM(Merge1[price]))*100</f>
        <v>3.9345772281631115E-2</v>
      </c>
    </row>
    <row r="298" spans="1:9" x14ac:dyDescent="0.35">
      <c r="A298" s="2">
        <v>297</v>
      </c>
      <c r="B298" s="2">
        <v>284</v>
      </c>
      <c r="C298" s="2">
        <v>39</v>
      </c>
      <c r="D298" s="2">
        <v>5</v>
      </c>
      <c r="E298" s="2">
        <v>267070</v>
      </c>
      <c r="F298" s="3">
        <v>45441</v>
      </c>
      <c r="G298" s="2" t="s">
        <v>1318</v>
      </c>
      <c r="H298" s="2" t="s">
        <v>1319</v>
      </c>
      <c r="I298">
        <f>(Merge1[[#This Row],[price]]/SUM(Merge1[price]))*100</f>
        <v>7.3503605227023094E-2</v>
      </c>
    </row>
    <row r="299" spans="1:9" x14ac:dyDescent="0.35">
      <c r="A299" s="2">
        <v>298</v>
      </c>
      <c r="B299" s="2">
        <v>146</v>
      </c>
      <c r="C299" s="2">
        <v>45</v>
      </c>
      <c r="D299" s="2">
        <v>1</v>
      </c>
      <c r="E299" s="2">
        <v>85600</v>
      </c>
      <c r="F299" s="3">
        <v>45545</v>
      </c>
      <c r="G299" s="2" t="s">
        <v>1324</v>
      </c>
      <c r="H299" s="2" t="s">
        <v>1326</v>
      </c>
      <c r="I299">
        <f>(Merge1[[#This Row],[price]]/SUM(Merge1[price]))*100</f>
        <v>2.3559024253690709E-2</v>
      </c>
    </row>
    <row r="300" spans="1:9" x14ac:dyDescent="0.35">
      <c r="A300" s="2">
        <v>299</v>
      </c>
      <c r="B300" s="2">
        <v>449</v>
      </c>
      <c r="C300" s="2">
        <v>20</v>
      </c>
      <c r="D300" s="2">
        <v>2</v>
      </c>
      <c r="E300" s="2">
        <v>296240</v>
      </c>
      <c r="F300" s="3">
        <v>45257</v>
      </c>
      <c r="G300" s="2" t="s">
        <v>1294</v>
      </c>
      <c r="H300" s="2" t="s">
        <v>1296</v>
      </c>
      <c r="I300">
        <f>(Merge1[[#This Row],[price]]/SUM(Merge1[price]))*100</f>
        <v>8.1531838141510923E-2</v>
      </c>
    </row>
    <row r="301" spans="1:9" x14ac:dyDescent="0.35">
      <c r="A301" s="2">
        <v>300</v>
      </c>
      <c r="B301" s="2">
        <v>311</v>
      </c>
      <c r="C301" s="2">
        <v>33</v>
      </c>
      <c r="D301" s="2">
        <v>2</v>
      </c>
      <c r="E301" s="2">
        <v>285412</v>
      </c>
      <c r="F301" s="3">
        <v>44999</v>
      </c>
      <c r="G301" s="2" t="s">
        <v>1306</v>
      </c>
      <c r="H301" s="2" t="s">
        <v>1311</v>
      </c>
      <c r="I301">
        <f>(Merge1[[#This Row],[price]]/SUM(Merge1[price]))*100</f>
        <v>7.8551731662317437E-2</v>
      </c>
    </row>
    <row r="302" spans="1:9" x14ac:dyDescent="0.35">
      <c r="A302" s="2">
        <v>301</v>
      </c>
      <c r="B302" s="2">
        <v>152</v>
      </c>
      <c r="C302" s="2">
        <v>42</v>
      </c>
      <c r="D302" s="2">
        <v>1</v>
      </c>
      <c r="E302" s="2">
        <v>142960</v>
      </c>
      <c r="F302" s="3">
        <v>44687</v>
      </c>
      <c r="G302" s="2" t="s">
        <v>1318</v>
      </c>
      <c r="H302" s="2" t="s">
        <v>1322</v>
      </c>
      <c r="I302">
        <f>(Merge1[[#This Row],[price]]/SUM(Merge1[price]))*100</f>
        <v>3.9345772281631115E-2</v>
      </c>
    </row>
    <row r="303" spans="1:9" x14ac:dyDescent="0.35">
      <c r="A303" s="2">
        <v>302</v>
      </c>
      <c r="B303" s="2">
        <v>254</v>
      </c>
      <c r="C303" s="2">
        <v>25</v>
      </c>
      <c r="D303" s="2">
        <v>1</v>
      </c>
      <c r="E303" s="2">
        <v>94790</v>
      </c>
      <c r="F303" s="3">
        <v>44690</v>
      </c>
      <c r="G303" s="2" t="s">
        <v>1300</v>
      </c>
      <c r="H303" s="2" t="s">
        <v>1302</v>
      </c>
      <c r="I303">
        <f>(Merge1[[#This Row],[price]]/SUM(Merge1[price]))*100</f>
        <v>2.6088316694011005E-2</v>
      </c>
    </row>
    <row r="304" spans="1:9" x14ac:dyDescent="0.35">
      <c r="A304" s="2">
        <v>303</v>
      </c>
      <c r="B304" s="2">
        <v>256</v>
      </c>
      <c r="C304" s="2">
        <v>41</v>
      </c>
      <c r="D304" s="2">
        <v>5</v>
      </c>
      <c r="E304" s="2">
        <v>187830</v>
      </c>
      <c r="F304" s="3">
        <v>44342</v>
      </c>
      <c r="G304" s="2" t="s">
        <v>1318</v>
      </c>
      <c r="H304" s="2" t="s">
        <v>1321</v>
      </c>
      <c r="I304">
        <f>(Merge1[[#This Row],[price]]/SUM(Merge1[price]))*100</f>
        <v>5.1694994457601937E-2</v>
      </c>
    </row>
    <row r="305" spans="1:9" x14ac:dyDescent="0.35">
      <c r="A305" s="2">
        <v>304</v>
      </c>
      <c r="B305" s="2">
        <v>271</v>
      </c>
      <c r="C305" s="2">
        <v>1</v>
      </c>
      <c r="D305" s="2">
        <v>3</v>
      </c>
      <c r="E305" s="2">
        <v>96132</v>
      </c>
      <c r="F305" s="3">
        <v>44845</v>
      </c>
      <c r="G305" s="2" t="s">
        <v>1274</v>
      </c>
      <c r="H305" s="2" t="s">
        <v>1275</v>
      </c>
      <c r="I305">
        <f>(Merge1[[#This Row],[price]]/SUM(Merge1[price]))*100</f>
        <v>2.645766494808172E-2</v>
      </c>
    </row>
    <row r="306" spans="1:9" x14ac:dyDescent="0.35">
      <c r="A306" s="2">
        <v>305</v>
      </c>
      <c r="B306" s="2">
        <v>68</v>
      </c>
      <c r="C306" s="2">
        <v>25</v>
      </c>
      <c r="D306" s="2">
        <v>5</v>
      </c>
      <c r="E306" s="2">
        <v>473950</v>
      </c>
      <c r="F306" s="3">
        <v>45058</v>
      </c>
      <c r="G306" s="2" t="s">
        <v>1300</v>
      </c>
      <c r="H306" s="2" t="s">
        <v>1302</v>
      </c>
      <c r="I306">
        <f>(Merge1[[#This Row],[price]]/SUM(Merge1[price]))*100</f>
        <v>0.13044158347005505</v>
      </c>
    </row>
    <row r="307" spans="1:9" x14ac:dyDescent="0.35">
      <c r="A307" s="2">
        <v>306</v>
      </c>
      <c r="B307" s="2">
        <v>188</v>
      </c>
      <c r="C307" s="2">
        <v>35</v>
      </c>
      <c r="D307" s="2">
        <v>2</v>
      </c>
      <c r="E307" s="2">
        <v>112478</v>
      </c>
      <c r="F307" s="3">
        <v>45161</v>
      </c>
      <c r="G307" s="2" t="s">
        <v>1312</v>
      </c>
      <c r="H307" s="2" t="s">
        <v>1314</v>
      </c>
      <c r="I307">
        <f>(Merge1[[#This Row],[price]]/SUM(Merge1[price]))*100</f>
        <v>3.0956447780451205E-2</v>
      </c>
    </row>
    <row r="308" spans="1:9" x14ac:dyDescent="0.35">
      <c r="A308" s="2">
        <v>307</v>
      </c>
      <c r="B308" s="2">
        <v>395</v>
      </c>
      <c r="C308" s="2">
        <v>5</v>
      </c>
      <c r="D308" s="2">
        <v>1</v>
      </c>
      <c r="E308" s="2">
        <v>137033</v>
      </c>
      <c r="F308" s="3">
        <v>45399</v>
      </c>
      <c r="G308" s="2" t="s">
        <v>1274</v>
      </c>
      <c r="H308" s="2" t="s">
        <v>1279</v>
      </c>
      <c r="I308">
        <f>(Merge1[[#This Row],[price]]/SUM(Merge1[price]))*100</f>
        <v>3.7714530029859798E-2</v>
      </c>
    </row>
    <row r="309" spans="1:9" x14ac:dyDescent="0.35">
      <c r="A309" s="2">
        <v>308</v>
      </c>
      <c r="B309" s="2">
        <v>35</v>
      </c>
      <c r="C309" s="2">
        <v>1</v>
      </c>
      <c r="D309" s="2">
        <v>3</v>
      </c>
      <c r="E309" s="2">
        <v>96132</v>
      </c>
      <c r="F309" s="3">
        <v>44638</v>
      </c>
      <c r="G309" s="2" t="s">
        <v>1274</v>
      </c>
      <c r="H309" s="2" t="s">
        <v>1275</v>
      </c>
      <c r="I309">
        <f>(Merge1[[#This Row],[price]]/SUM(Merge1[price]))*100</f>
        <v>2.645766494808172E-2</v>
      </c>
    </row>
    <row r="310" spans="1:9" x14ac:dyDescent="0.35">
      <c r="A310" s="2">
        <v>309</v>
      </c>
      <c r="B310" s="2">
        <v>21</v>
      </c>
      <c r="C310" s="2">
        <v>4</v>
      </c>
      <c r="D310" s="2">
        <v>4</v>
      </c>
      <c r="E310" s="2">
        <v>152328</v>
      </c>
      <c r="F310" s="3">
        <v>45234</v>
      </c>
      <c r="G310" s="2" t="s">
        <v>1274</v>
      </c>
      <c r="H310" s="2" t="s">
        <v>1278</v>
      </c>
      <c r="I310">
        <f>(Merge1[[#This Row],[price]]/SUM(Merge1[price]))*100</f>
        <v>4.1924054281731286E-2</v>
      </c>
    </row>
    <row r="311" spans="1:9" x14ac:dyDescent="0.35">
      <c r="A311" s="2">
        <v>310</v>
      </c>
      <c r="B311" s="2">
        <v>147</v>
      </c>
      <c r="C311" s="2">
        <v>41</v>
      </c>
      <c r="D311" s="2">
        <v>5</v>
      </c>
      <c r="E311" s="2">
        <v>187830</v>
      </c>
      <c r="F311" s="3">
        <v>45047</v>
      </c>
      <c r="G311" s="2" t="s">
        <v>1318</v>
      </c>
      <c r="H311" s="2" t="s">
        <v>1321</v>
      </c>
      <c r="I311">
        <f>(Merge1[[#This Row],[price]]/SUM(Merge1[price]))*100</f>
        <v>5.1694994457601937E-2</v>
      </c>
    </row>
    <row r="312" spans="1:9" x14ac:dyDescent="0.35">
      <c r="A312" s="2">
        <v>311</v>
      </c>
      <c r="B312" s="2">
        <v>217</v>
      </c>
      <c r="C312" s="2">
        <v>45</v>
      </c>
      <c r="D312" s="2">
        <v>4</v>
      </c>
      <c r="E312" s="2">
        <v>342400</v>
      </c>
      <c r="F312" s="3">
        <v>44365</v>
      </c>
      <c r="G312" s="2" t="s">
        <v>1324</v>
      </c>
      <c r="H312" s="2" t="s">
        <v>1326</v>
      </c>
      <c r="I312">
        <f>(Merge1[[#This Row],[price]]/SUM(Merge1[price]))*100</f>
        <v>9.4236097014762835E-2</v>
      </c>
    </row>
    <row r="313" spans="1:9" x14ac:dyDescent="0.35">
      <c r="A313" s="2">
        <v>312</v>
      </c>
      <c r="B313" s="2">
        <v>328</v>
      </c>
      <c r="C313" s="2">
        <v>35</v>
      </c>
      <c r="D313" s="2">
        <v>5</v>
      </c>
      <c r="E313" s="2">
        <v>281195</v>
      </c>
      <c r="F313" s="3">
        <v>45458</v>
      </c>
      <c r="G313" s="2" t="s">
        <v>1312</v>
      </c>
      <c r="H313" s="2" t="s">
        <v>1314</v>
      </c>
      <c r="I313">
        <f>(Merge1[[#This Row],[price]]/SUM(Merge1[price]))*100</f>
        <v>7.7391119451128018E-2</v>
      </c>
    </row>
    <row r="314" spans="1:9" x14ac:dyDescent="0.35">
      <c r="A314" s="2">
        <v>313</v>
      </c>
      <c r="B314" s="2">
        <v>79</v>
      </c>
      <c r="C314" s="2">
        <v>18</v>
      </c>
      <c r="D314" s="2">
        <v>1</v>
      </c>
      <c r="E314" s="2">
        <v>78232</v>
      </c>
      <c r="F314" s="3">
        <v>44831</v>
      </c>
      <c r="G314" s="2" t="s">
        <v>1285</v>
      </c>
      <c r="H314" s="2" t="s">
        <v>1293</v>
      </c>
      <c r="I314">
        <f>(Merge1[[#This Row],[price]]/SUM(Merge1[price]))*100</f>
        <v>2.1531186745499198E-2</v>
      </c>
    </row>
    <row r="315" spans="1:9" x14ac:dyDescent="0.35">
      <c r="A315" s="2">
        <v>314</v>
      </c>
      <c r="B315" s="2">
        <v>41</v>
      </c>
      <c r="C315" s="2">
        <v>33</v>
      </c>
      <c r="D315" s="2">
        <v>2</v>
      </c>
      <c r="E315" s="2">
        <v>285412</v>
      </c>
      <c r="F315" s="3">
        <v>44515</v>
      </c>
      <c r="G315" s="2" t="s">
        <v>1306</v>
      </c>
      <c r="H315" s="2" t="s">
        <v>1311</v>
      </c>
      <c r="I315">
        <f>(Merge1[[#This Row],[price]]/SUM(Merge1[price]))*100</f>
        <v>7.8551731662317437E-2</v>
      </c>
    </row>
    <row r="316" spans="1:9" x14ac:dyDescent="0.35">
      <c r="A316" s="2">
        <v>315</v>
      </c>
      <c r="B316" s="2">
        <v>275</v>
      </c>
      <c r="C316" s="2">
        <v>21</v>
      </c>
      <c r="D316" s="2">
        <v>4</v>
      </c>
      <c r="E316" s="2">
        <v>458252</v>
      </c>
      <c r="F316" s="3">
        <v>45398</v>
      </c>
      <c r="G316" s="2" t="s">
        <v>1294</v>
      </c>
      <c r="H316" s="2" t="s">
        <v>1297</v>
      </c>
      <c r="I316">
        <f>(Merge1[[#This Row],[price]]/SUM(Merge1[price]))*100</f>
        <v>0.12612114465306395</v>
      </c>
    </row>
    <row r="317" spans="1:9" x14ac:dyDescent="0.35">
      <c r="A317" s="2">
        <v>316</v>
      </c>
      <c r="B317" s="2">
        <v>325</v>
      </c>
      <c r="C317" s="2">
        <v>42</v>
      </c>
      <c r="D317" s="2">
        <v>1</v>
      </c>
      <c r="E317" s="2">
        <v>142960</v>
      </c>
      <c r="F317" s="3">
        <v>44832</v>
      </c>
      <c r="G317" s="2" t="s">
        <v>1318</v>
      </c>
      <c r="H317" s="2" t="s">
        <v>1322</v>
      </c>
      <c r="I317">
        <f>(Merge1[[#This Row],[price]]/SUM(Merge1[price]))*100</f>
        <v>3.9345772281631115E-2</v>
      </c>
    </row>
    <row r="318" spans="1:9" x14ac:dyDescent="0.35">
      <c r="A318" s="2">
        <v>317</v>
      </c>
      <c r="B318" s="2">
        <v>358</v>
      </c>
      <c r="C318" s="2">
        <v>28</v>
      </c>
      <c r="D318" s="2">
        <v>2</v>
      </c>
      <c r="E318" s="2">
        <v>182234</v>
      </c>
      <c r="F318" s="3">
        <v>44315</v>
      </c>
      <c r="G318" s="2" t="s">
        <v>1300</v>
      </c>
      <c r="H318" s="2" t="s">
        <v>1305</v>
      </c>
      <c r="I318">
        <f>(Merge1[[#This Row],[price]]/SUM(Merge1[price]))*100</f>
        <v>5.0154850769241498E-2</v>
      </c>
    </row>
    <row r="319" spans="1:9" x14ac:dyDescent="0.35">
      <c r="A319" s="2">
        <v>318</v>
      </c>
      <c r="B319" s="2">
        <v>126</v>
      </c>
      <c r="C319" s="2">
        <v>6</v>
      </c>
      <c r="D319" s="2">
        <v>4</v>
      </c>
      <c r="E319" s="2">
        <v>654140</v>
      </c>
      <c r="F319" s="3">
        <v>44434</v>
      </c>
      <c r="G319" s="2" t="s">
        <v>1274</v>
      </c>
      <c r="H319" s="2" t="s">
        <v>1280</v>
      </c>
      <c r="I319">
        <f>(Merge1[[#This Row],[price]]/SUM(Merge1[price]))*100</f>
        <v>0.18003387996856587</v>
      </c>
    </row>
    <row r="320" spans="1:9" x14ac:dyDescent="0.35">
      <c r="A320" s="2">
        <v>319</v>
      </c>
      <c r="B320" s="2">
        <v>233</v>
      </c>
      <c r="C320" s="2">
        <v>40</v>
      </c>
      <c r="D320" s="2">
        <v>5</v>
      </c>
      <c r="E320" s="2">
        <v>129760</v>
      </c>
      <c r="F320" s="3">
        <v>44309</v>
      </c>
      <c r="G320" s="2" t="s">
        <v>1318</v>
      </c>
      <c r="H320" s="2" t="s">
        <v>1320</v>
      </c>
      <c r="I320">
        <f>(Merge1[[#This Row],[price]]/SUM(Merge1[price]))*100</f>
        <v>3.5712838635033946E-2</v>
      </c>
    </row>
    <row r="321" spans="1:9" x14ac:dyDescent="0.35">
      <c r="A321" s="2">
        <v>320</v>
      </c>
      <c r="B321" s="2">
        <v>159</v>
      </c>
      <c r="C321" s="2">
        <v>43</v>
      </c>
      <c r="D321" s="2">
        <v>2</v>
      </c>
      <c r="E321" s="2">
        <v>194426</v>
      </c>
      <c r="F321" s="3">
        <v>44441</v>
      </c>
      <c r="G321" s="2" t="s">
        <v>1318</v>
      </c>
      <c r="H321" s="2" t="s">
        <v>1323</v>
      </c>
      <c r="I321">
        <f>(Merge1[[#This Row],[price]]/SUM(Merge1[price]))*100</f>
        <v>5.3510360391916693E-2</v>
      </c>
    </row>
    <row r="322" spans="1:9" x14ac:dyDescent="0.35">
      <c r="A322" s="2">
        <v>321</v>
      </c>
      <c r="B322" s="2">
        <v>7</v>
      </c>
      <c r="C322" s="2">
        <v>46</v>
      </c>
      <c r="D322" s="2">
        <v>2</v>
      </c>
      <c r="E322" s="2">
        <v>311136</v>
      </c>
      <c r="F322" s="3">
        <v>44220</v>
      </c>
      <c r="G322" s="2" t="s">
        <v>1324</v>
      </c>
      <c r="H322" s="2" t="s">
        <v>1327</v>
      </c>
      <c r="I322">
        <f>(Merge1[[#This Row],[price]]/SUM(Merge1[price]))*100</f>
        <v>8.5631548717246625E-2</v>
      </c>
    </row>
    <row r="323" spans="1:9" x14ac:dyDescent="0.35">
      <c r="A323" s="2">
        <v>322</v>
      </c>
      <c r="B323" s="2">
        <v>84</v>
      </c>
      <c r="C323" s="2">
        <v>32</v>
      </c>
      <c r="D323" s="2">
        <v>3</v>
      </c>
      <c r="E323" s="2">
        <v>432231</v>
      </c>
      <c r="F323" s="3">
        <v>45268</v>
      </c>
      <c r="G323" s="2" t="s">
        <v>1306</v>
      </c>
      <c r="H323" s="2" t="s">
        <v>1310</v>
      </c>
      <c r="I323">
        <f>(Merge1[[#This Row],[price]]/SUM(Merge1[price]))*100</f>
        <v>0.11895958659108631</v>
      </c>
    </row>
    <row r="324" spans="1:9" x14ac:dyDescent="0.35">
      <c r="A324" s="2">
        <v>323</v>
      </c>
      <c r="B324" s="2">
        <v>265</v>
      </c>
      <c r="C324" s="2">
        <v>47</v>
      </c>
      <c r="D324" s="2">
        <v>3</v>
      </c>
      <c r="E324" s="2">
        <v>243603</v>
      </c>
      <c r="F324" s="3">
        <v>44538</v>
      </c>
      <c r="G324" s="2" t="s">
        <v>1324</v>
      </c>
      <c r="H324" s="2" t="s">
        <v>1328</v>
      </c>
      <c r="I324">
        <f>(Merge1[[#This Row],[price]]/SUM(Merge1[price]))*100</f>
        <v>6.7044964781212815E-2</v>
      </c>
    </row>
    <row r="325" spans="1:9" x14ac:dyDescent="0.35">
      <c r="A325" s="2">
        <v>324</v>
      </c>
      <c r="B325" s="2">
        <v>191</v>
      </c>
      <c r="C325" s="2">
        <v>9</v>
      </c>
      <c r="D325" s="2">
        <v>3</v>
      </c>
      <c r="E325" s="2">
        <v>121677</v>
      </c>
      <c r="F325" s="3">
        <v>44438</v>
      </c>
      <c r="G325" s="2" t="s">
        <v>1274</v>
      </c>
      <c r="H325" s="2" t="s">
        <v>1283</v>
      </c>
      <c r="I325">
        <f>(Merge1[[#This Row],[price]]/SUM(Merge1[price]))*100</f>
        <v>3.3488217220985099E-2</v>
      </c>
    </row>
    <row r="326" spans="1:9" x14ac:dyDescent="0.35">
      <c r="A326" s="2">
        <v>325</v>
      </c>
      <c r="B326" s="2">
        <v>395</v>
      </c>
      <c r="C326" s="2">
        <v>2</v>
      </c>
      <c r="D326" s="2">
        <v>3</v>
      </c>
      <c r="E326" s="2">
        <v>415830</v>
      </c>
      <c r="F326" s="3">
        <v>45076</v>
      </c>
      <c r="G326" s="2" t="s">
        <v>1274</v>
      </c>
      <c r="H326" s="2" t="s">
        <v>1276</v>
      </c>
      <c r="I326">
        <f>(Merge1[[#This Row],[price]]/SUM(Merge1[price]))*100</f>
        <v>0.11444566653518932</v>
      </c>
    </row>
    <row r="327" spans="1:9" x14ac:dyDescent="0.35">
      <c r="A327" s="2">
        <v>326</v>
      </c>
      <c r="B327" s="2">
        <v>140</v>
      </c>
      <c r="C327" s="2">
        <v>34</v>
      </c>
      <c r="D327" s="2">
        <v>1</v>
      </c>
      <c r="E327" s="2">
        <v>86615</v>
      </c>
      <c r="F327" s="3">
        <v>44735</v>
      </c>
      <c r="G327" s="2" t="s">
        <v>1312</v>
      </c>
      <c r="H327" s="2" t="s">
        <v>1313</v>
      </c>
      <c r="I327">
        <f>(Merge1[[#This Row],[price]]/SUM(Merge1[price]))*100</f>
        <v>2.3838374833334352E-2</v>
      </c>
    </row>
    <row r="328" spans="1:9" x14ac:dyDescent="0.35">
      <c r="A328" s="2">
        <v>327</v>
      </c>
      <c r="B328" s="2">
        <v>365</v>
      </c>
      <c r="C328" s="2">
        <v>37</v>
      </c>
      <c r="D328" s="2">
        <v>1</v>
      </c>
      <c r="E328" s="2">
        <v>135740</v>
      </c>
      <c r="F328" s="3">
        <v>45213</v>
      </c>
      <c r="G328" s="2" t="s">
        <v>1312</v>
      </c>
      <c r="H328" s="2" t="s">
        <v>1316</v>
      </c>
      <c r="I328">
        <f>(Merge1[[#This Row],[price]]/SUM(Merge1[price]))*100</f>
        <v>3.7358667665840846E-2</v>
      </c>
    </row>
    <row r="329" spans="1:9" x14ac:dyDescent="0.35">
      <c r="A329" s="2">
        <v>328</v>
      </c>
      <c r="B329" s="2">
        <v>234</v>
      </c>
      <c r="C329" s="2">
        <v>33</v>
      </c>
      <c r="D329" s="2">
        <v>3</v>
      </c>
      <c r="E329" s="2">
        <v>428118</v>
      </c>
      <c r="F329" s="3">
        <v>44310</v>
      </c>
      <c r="G329" s="2" t="s">
        <v>1306</v>
      </c>
      <c r="H329" s="2" t="s">
        <v>1311</v>
      </c>
      <c r="I329">
        <f>(Merge1[[#This Row],[price]]/SUM(Merge1[price]))*100</f>
        <v>0.11782759749347615</v>
      </c>
    </row>
    <row r="330" spans="1:9" x14ac:dyDescent="0.35">
      <c r="A330" s="2">
        <v>329</v>
      </c>
      <c r="B330" s="2">
        <v>256</v>
      </c>
      <c r="C330" s="2">
        <v>37</v>
      </c>
      <c r="D330" s="2">
        <v>2</v>
      </c>
      <c r="E330" s="2">
        <v>271480</v>
      </c>
      <c r="F330" s="3">
        <v>44950</v>
      </c>
      <c r="G330" s="2" t="s">
        <v>1312</v>
      </c>
      <c r="H330" s="2" t="s">
        <v>1316</v>
      </c>
      <c r="I330">
        <f>(Merge1[[#This Row],[price]]/SUM(Merge1[price]))*100</f>
        <v>7.4717335331681692E-2</v>
      </c>
    </row>
    <row r="331" spans="1:9" x14ac:dyDescent="0.35">
      <c r="A331" s="2">
        <v>330</v>
      </c>
      <c r="B331" s="2">
        <v>81</v>
      </c>
      <c r="C331" s="2">
        <v>17</v>
      </c>
      <c r="D331" s="2">
        <v>1</v>
      </c>
      <c r="E331" s="2">
        <v>58693</v>
      </c>
      <c r="F331" s="3">
        <v>45372</v>
      </c>
      <c r="G331" s="2" t="s">
        <v>1285</v>
      </c>
      <c r="H331" s="2" t="s">
        <v>1292</v>
      </c>
      <c r="I331">
        <f>(Merge1[[#This Row],[price]]/SUM(Merge1[price]))*100</f>
        <v>1.6153619281797531E-2</v>
      </c>
    </row>
    <row r="332" spans="1:9" x14ac:dyDescent="0.35">
      <c r="A332" s="2">
        <v>331</v>
      </c>
      <c r="B332" s="2">
        <v>346</v>
      </c>
      <c r="C332" s="2">
        <v>47</v>
      </c>
      <c r="D332" s="2">
        <v>1</v>
      </c>
      <c r="E332" s="2">
        <v>81201</v>
      </c>
      <c r="F332" s="3">
        <v>44664</v>
      </c>
      <c r="G332" s="2" t="s">
        <v>1324</v>
      </c>
      <c r="H332" s="2" t="s">
        <v>1328</v>
      </c>
      <c r="I332">
        <f>(Merge1[[#This Row],[price]]/SUM(Merge1[price]))*100</f>
        <v>2.2348321593737605E-2</v>
      </c>
    </row>
    <row r="333" spans="1:9" x14ac:dyDescent="0.35">
      <c r="A333" s="2">
        <v>332</v>
      </c>
      <c r="B333" s="2">
        <v>380</v>
      </c>
      <c r="C333" s="2">
        <v>33</v>
      </c>
      <c r="D333" s="2">
        <v>1</v>
      </c>
      <c r="E333" s="2">
        <v>142706</v>
      </c>
      <c r="F333" s="3">
        <v>44287</v>
      </c>
      <c r="G333" s="2" t="s">
        <v>1306</v>
      </c>
      <c r="H333" s="2" t="s">
        <v>1311</v>
      </c>
      <c r="I333">
        <f>(Merge1[[#This Row],[price]]/SUM(Merge1[price]))*100</f>
        <v>3.9275865831158718E-2</v>
      </c>
    </row>
    <row r="334" spans="1:9" x14ac:dyDescent="0.35">
      <c r="A334" s="2">
        <v>333</v>
      </c>
      <c r="B334" s="2">
        <v>440</v>
      </c>
      <c r="C334" s="2">
        <v>1</v>
      </c>
      <c r="D334" s="2">
        <v>2</v>
      </c>
      <c r="E334" s="2">
        <v>64088</v>
      </c>
      <c r="F334" s="3">
        <v>44291</v>
      </c>
      <c r="G334" s="2" t="s">
        <v>1274</v>
      </c>
      <c r="H334" s="2" t="s">
        <v>1275</v>
      </c>
      <c r="I334">
        <f>(Merge1[[#This Row],[price]]/SUM(Merge1[price]))*100</f>
        <v>1.7638443298721145E-2</v>
      </c>
    </row>
    <row r="335" spans="1:9" x14ac:dyDescent="0.35">
      <c r="A335" s="2">
        <v>334</v>
      </c>
      <c r="B335" s="2">
        <v>242</v>
      </c>
      <c r="C335" s="2">
        <v>24</v>
      </c>
      <c r="D335" s="2">
        <v>4</v>
      </c>
      <c r="E335" s="2">
        <v>641244</v>
      </c>
      <c r="F335" s="3">
        <v>44504</v>
      </c>
      <c r="G335" s="2" t="s">
        <v>1300</v>
      </c>
      <c r="H335" s="2" t="s">
        <v>1301</v>
      </c>
      <c r="I335">
        <f>(Merge1[[#This Row],[price]]/SUM(Merge1[price]))*100</f>
        <v>0.17648461388473882</v>
      </c>
    </row>
    <row r="336" spans="1:9" x14ac:dyDescent="0.35">
      <c r="A336" s="2">
        <v>335</v>
      </c>
      <c r="B336" s="2">
        <v>92</v>
      </c>
      <c r="C336" s="2">
        <v>3</v>
      </c>
      <c r="D336" s="2">
        <v>5</v>
      </c>
      <c r="E336" s="2">
        <v>443935</v>
      </c>
      <c r="F336" s="3">
        <v>45539</v>
      </c>
      <c r="G336" s="2" t="s">
        <v>1274</v>
      </c>
      <c r="H336" s="2" t="s">
        <v>1277</v>
      </c>
      <c r="I336">
        <f>(Merge1[[#This Row],[price]]/SUM(Merge1[price]))*100</f>
        <v>0.12218078775773579</v>
      </c>
    </row>
    <row r="337" spans="1:9" x14ac:dyDescent="0.35">
      <c r="A337" s="2">
        <v>336</v>
      </c>
      <c r="B337" s="2">
        <v>215</v>
      </c>
      <c r="C337" s="2">
        <v>15</v>
      </c>
      <c r="D337" s="2">
        <v>3</v>
      </c>
      <c r="E337" s="2">
        <v>473184</v>
      </c>
      <c r="F337" s="3">
        <v>44705</v>
      </c>
      <c r="G337" s="2" t="s">
        <v>1285</v>
      </c>
      <c r="H337" s="2" t="s">
        <v>1290</v>
      </c>
      <c r="I337">
        <f>(Merge1[[#This Row],[price]]/SUM(Merge1[price]))*100</f>
        <v>0.13023076322965402</v>
      </c>
    </row>
    <row r="338" spans="1:9" x14ac:dyDescent="0.35">
      <c r="A338" s="2">
        <v>337</v>
      </c>
      <c r="B338" s="2">
        <v>214</v>
      </c>
      <c r="C338" s="2">
        <v>47</v>
      </c>
      <c r="D338" s="2">
        <v>3</v>
      </c>
      <c r="E338" s="2">
        <v>243603</v>
      </c>
      <c r="F338" s="3">
        <v>44752</v>
      </c>
      <c r="G338" s="2" t="s">
        <v>1324</v>
      </c>
      <c r="H338" s="2" t="s">
        <v>1328</v>
      </c>
      <c r="I338">
        <f>(Merge1[[#This Row],[price]]/SUM(Merge1[price]))*100</f>
        <v>6.7044964781212815E-2</v>
      </c>
    </row>
    <row r="339" spans="1:9" x14ac:dyDescent="0.35">
      <c r="A339" s="2">
        <v>338</v>
      </c>
      <c r="B339" s="2">
        <v>423</v>
      </c>
      <c r="C339" s="2">
        <v>5</v>
      </c>
      <c r="D339" s="2">
        <v>5</v>
      </c>
      <c r="E339" s="2">
        <v>685165</v>
      </c>
      <c r="F339" s="3">
        <v>44960</v>
      </c>
      <c r="G339" s="2" t="s">
        <v>1274</v>
      </c>
      <c r="H339" s="2" t="s">
        <v>1279</v>
      </c>
      <c r="I339">
        <f>(Merge1[[#This Row],[price]]/SUM(Merge1[price]))*100</f>
        <v>0.18857265014929897</v>
      </c>
    </row>
    <row r="340" spans="1:9" x14ac:dyDescent="0.35">
      <c r="A340" s="2">
        <v>339</v>
      </c>
      <c r="B340" s="2">
        <v>62</v>
      </c>
      <c r="C340" s="2">
        <v>33</v>
      </c>
      <c r="D340" s="2">
        <v>1</v>
      </c>
      <c r="E340" s="2">
        <v>142706</v>
      </c>
      <c r="F340" s="3">
        <v>44564</v>
      </c>
      <c r="G340" s="2" t="s">
        <v>1306</v>
      </c>
      <c r="H340" s="2" t="s">
        <v>1311</v>
      </c>
      <c r="I340">
        <f>(Merge1[[#This Row],[price]]/SUM(Merge1[price]))*100</f>
        <v>3.9275865831158718E-2</v>
      </c>
    </row>
    <row r="341" spans="1:9" x14ac:dyDescent="0.35">
      <c r="A341" s="2">
        <v>340</v>
      </c>
      <c r="B341" s="2">
        <v>115</v>
      </c>
      <c r="C341" s="2">
        <v>34</v>
      </c>
      <c r="D341" s="2">
        <v>1</v>
      </c>
      <c r="E341" s="2">
        <v>86615</v>
      </c>
      <c r="F341" s="3">
        <v>45018</v>
      </c>
      <c r="G341" s="2" t="s">
        <v>1312</v>
      </c>
      <c r="H341" s="2" t="s">
        <v>1313</v>
      </c>
      <c r="I341">
        <f>(Merge1[[#This Row],[price]]/SUM(Merge1[price]))*100</f>
        <v>2.3838374833334352E-2</v>
      </c>
    </row>
    <row r="342" spans="1:9" x14ac:dyDescent="0.35">
      <c r="A342" s="2">
        <v>341</v>
      </c>
      <c r="B342" s="2">
        <v>36</v>
      </c>
      <c r="C342" s="2">
        <v>30</v>
      </c>
      <c r="D342" s="2">
        <v>3</v>
      </c>
      <c r="E342" s="2">
        <v>313074</v>
      </c>
      <c r="F342" s="3">
        <v>44833</v>
      </c>
      <c r="G342" s="2" t="s">
        <v>1306</v>
      </c>
      <c r="H342" s="2" t="s">
        <v>1308</v>
      </c>
      <c r="I342">
        <f>(Merge1[[#This Row],[price]]/SUM(Merge1[price]))*100</f>
        <v>8.6164929429906126E-2</v>
      </c>
    </row>
    <row r="343" spans="1:9" x14ac:dyDescent="0.35">
      <c r="A343" s="2">
        <v>342</v>
      </c>
      <c r="B343" s="2">
        <v>168</v>
      </c>
      <c r="C343" s="2">
        <v>6</v>
      </c>
      <c r="D343" s="2">
        <v>5</v>
      </c>
      <c r="E343" s="2">
        <v>817675</v>
      </c>
      <c r="F343" s="3">
        <v>45132</v>
      </c>
      <c r="G343" s="2" t="s">
        <v>1274</v>
      </c>
      <c r="H343" s="2" t="s">
        <v>1280</v>
      </c>
      <c r="I343">
        <f>(Merge1[[#This Row],[price]]/SUM(Merge1[price]))*100</f>
        <v>0.22504234996070732</v>
      </c>
    </row>
    <row r="344" spans="1:9" x14ac:dyDescent="0.35">
      <c r="A344" s="2">
        <v>343</v>
      </c>
      <c r="B344" s="2">
        <v>5</v>
      </c>
      <c r="C344" s="2">
        <v>24</v>
      </c>
      <c r="D344" s="2">
        <v>2</v>
      </c>
      <c r="E344" s="2">
        <v>320622</v>
      </c>
      <c r="F344" s="3">
        <v>44794</v>
      </c>
      <c r="G344" s="2" t="s">
        <v>1300</v>
      </c>
      <c r="H344" s="2" t="s">
        <v>1301</v>
      </c>
      <c r="I344">
        <f>(Merge1[[#This Row],[price]]/SUM(Merge1[price]))*100</f>
        <v>8.8242306942369411E-2</v>
      </c>
    </row>
    <row r="345" spans="1:9" x14ac:dyDescent="0.35">
      <c r="A345" s="2">
        <v>344</v>
      </c>
      <c r="B345" s="2">
        <v>289</v>
      </c>
      <c r="C345" s="2">
        <v>20</v>
      </c>
      <c r="D345" s="2">
        <v>5</v>
      </c>
      <c r="E345" s="2">
        <v>740600</v>
      </c>
      <c r="F345" s="3">
        <v>44693</v>
      </c>
      <c r="G345" s="2" t="s">
        <v>1294</v>
      </c>
      <c r="H345" s="2" t="s">
        <v>1296</v>
      </c>
      <c r="I345">
        <f>(Merge1[[#This Row],[price]]/SUM(Merge1[price]))*100</f>
        <v>0.20382959535377729</v>
      </c>
    </row>
    <row r="346" spans="1:9" x14ac:dyDescent="0.35">
      <c r="A346" s="2">
        <v>345</v>
      </c>
      <c r="B346" s="2">
        <v>238</v>
      </c>
      <c r="C346" s="2">
        <v>24</v>
      </c>
      <c r="D346" s="2">
        <v>5</v>
      </c>
      <c r="E346" s="2">
        <v>801555</v>
      </c>
      <c r="F346" s="3">
        <v>45207</v>
      </c>
      <c r="G346" s="2" t="s">
        <v>1300</v>
      </c>
      <c r="H346" s="2" t="s">
        <v>1301</v>
      </c>
      <c r="I346">
        <f>(Merge1[[#This Row],[price]]/SUM(Merge1[price]))*100</f>
        <v>0.22060576735592352</v>
      </c>
    </row>
    <row r="347" spans="1:9" x14ac:dyDescent="0.35">
      <c r="A347" s="2">
        <v>346</v>
      </c>
      <c r="B347" s="2">
        <v>396</v>
      </c>
      <c r="C347" s="2">
        <v>13</v>
      </c>
      <c r="D347" s="2">
        <v>5</v>
      </c>
      <c r="E347" s="2">
        <v>361975</v>
      </c>
      <c r="F347" s="3">
        <v>44699</v>
      </c>
      <c r="G347" s="2" t="s">
        <v>1285</v>
      </c>
      <c r="H347" s="2" t="s">
        <v>1288</v>
      </c>
      <c r="I347">
        <f>(Merge1[[#This Row],[price]]/SUM(Merge1[price]))*100</f>
        <v>9.9623572479318842E-2</v>
      </c>
    </row>
    <row r="348" spans="1:9" x14ac:dyDescent="0.35">
      <c r="A348" s="2">
        <v>347</v>
      </c>
      <c r="B348" s="2">
        <v>78</v>
      </c>
      <c r="C348" s="2">
        <v>1</v>
      </c>
      <c r="D348" s="2">
        <v>4</v>
      </c>
      <c r="E348" s="2">
        <v>128176</v>
      </c>
      <c r="F348" s="3">
        <v>44245</v>
      </c>
      <c r="G348" s="2" t="s">
        <v>1274</v>
      </c>
      <c r="H348" s="2" t="s">
        <v>1275</v>
      </c>
      <c r="I348">
        <f>(Merge1[[#This Row],[price]]/SUM(Merge1[price]))*100</f>
        <v>3.527688659744229E-2</v>
      </c>
    </row>
    <row r="349" spans="1:9" x14ac:dyDescent="0.35">
      <c r="A349" s="2">
        <v>348</v>
      </c>
      <c r="B349" s="2">
        <v>120</v>
      </c>
      <c r="C349" s="2">
        <v>35</v>
      </c>
      <c r="D349" s="2">
        <v>3</v>
      </c>
      <c r="E349" s="2">
        <v>168717</v>
      </c>
      <c r="F349" s="3">
        <v>45499</v>
      </c>
      <c r="G349" s="2" t="s">
        <v>1312</v>
      </c>
      <c r="H349" s="2" t="s">
        <v>1314</v>
      </c>
      <c r="I349">
        <f>(Merge1[[#This Row],[price]]/SUM(Merge1[price]))*100</f>
        <v>4.643467167067681E-2</v>
      </c>
    </row>
    <row r="350" spans="1:9" x14ac:dyDescent="0.35">
      <c r="A350" s="2">
        <v>349</v>
      </c>
      <c r="B350" s="2">
        <v>430</v>
      </c>
      <c r="C350" s="2">
        <v>45</v>
      </c>
      <c r="D350" s="2">
        <v>1</v>
      </c>
      <c r="E350" s="2">
        <v>85600</v>
      </c>
      <c r="F350" s="3">
        <v>44883</v>
      </c>
      <c r="G350" s="2" t="s">
        <v>1324</v>
      </c>
      <c r="H350" s="2" t="s">
        <v>1326</v>
      </c>
      <c r="I350">
        <f>(Merge1[[#This Row],[price]]/SUM(Merge1[price]))*100</f>
        <v>2.3559024253690709E-2</v>
      </c>
    </row>
    <row r="351" spans="1:9" x14ac:dyDescent="0.35">
      <c r="A351" s="2">
        <v>350</v>
      </c>
      <c r="B351" s="2">
        <v>1</v>
      </c>
      <c r="C351" s="2">
        <v>43</v>
      </c>
      <c r="D351" s="2">
        <v>4</v>
      </c>
      <c r="E351" s="2">
        <v>388852</v>
      </c>
      <c r="F351" s="3">
        <v>44826</v>
      </c>
      <c r="G351" s="2" t="s">
        <v>1318</v>
      </c>
      <c r="H351" s="2" t="s">
        <v>1323</v>
      </c>
      <c r="I351">
        <f>(Merge1[[#This Row],[price]]/SUM(Merge1[price]))*100</f>
        <v>0.10702072078383339</v>
      </c>
    </row>
    <row r="352" spans="1:9" x14ac:dyDescent="0.35">
      <c r="A352" s="2">
        <v>351</v>
      </c>
      <c r="B352" s="2">
        <v>54</v>
      </c>
      <c r="C352" s="2">
        <v>14</v>
      </c>
      <c r="D352" s="2">
        <v>5</v>
      </c>
      <c r="E352" s="2">
        <v>812210</v>
      </c>
      <c r="F352" s="3">
        <v>44684</v>
      </c>
      <c r="G352" s="2" t="s">
        <v>1285</v>
      </c>
      <c r="H352" s="2" t="s">
        <v>1289</v>
      </c>
      <c r="I352">
        <f>(Merge1[[#This Row],[price]]/SUM(Merge1[price]))*100</f>
        <v>0.22353826038656693</v>
      </c>
    </row>
    <row r="353" spans="1:9" x14ac:dyDescent="0.35">
      <c r="A353" s="2">
        <v>352</v>
      </c>
      <c r="B353" s="2">
        <v>215</v>
      </c>
      <c r="C353" s="2">
        <v>32</v>
      </c>
      <c r="D353" s="2">
        <v>1</v>
      </c>
      <c r="E353" s="2">
        <v>144077</v>
      </c>
      <c r="F353" s="3">
        <v>44488</v>
      </c>
      <c r="G353" s="2" t="s">
        <v>1306</v>
      </c>
      <c r="H353" s="2" t="s">
        <v>1310</v>
      </c>
      <c r="I353">
        <f>(Merge1[[#This Row],[price]]/SUM(Merge1[price]))*100</f>
        <v>3.9653195530362104E-2</v>
      </c>
    </row>
    <row r="354" spans="1:9" x14ac:dyDescent="0.35">
      <c r="A354" s="2">
        <v>353</v>
      </c>
      <c r="B354" s="2">
        <v>365</v>
      </c>
      <c r="C354" s="2">
        <v>18</v>
      </c>
      <c r="D354" s="2">
        <v>1</v>
      </c>
      <c r="E354" s="2">
        <v>78232</v>
      </c>
      <c r="F354" s="3">
        <v>44286</v>
      </c>
      <c r="G354" s="2" t="s">
        <v>1285</v>
      </c>
      <c r="H354" s="2" t="s">
        <v>1293</v>
      </c>
      <c r="I354">
        <f>(Merge1[[#This Row],[price]]/SUM(Merge1[price]))*100</f>
        <v>2.1531186745499198E-2</v>
      </c>
    </row>
    <row r="355" spans="1:9" x14ac:dyDescent="0.35">
      <c r="A355" s="2">
        <v>354</v>
      </c>
      <c r="B355" s="2">
        <v>472</v>
      </c>
      <c r="C355" s="2">
        <v>15</v>
      </c>
      <c r="D355" s="2">
        <v>5</v>
      </c>
      <c r="E355" s="2">
        <v>788640</v>
      </c>
      <c r="F355" s="3">
        <v>45042</v>
      </c>
      <c r="G355" s="2" t="s">
        <v>1285</v>
      </c>
      <c r="H355" s="2" t="s">
        <v>1290</v>
      </c>
      <c r="I355">
        <f>(Merge1[[#This Row],[price]]/SUM(Merge1[price]))*100</f>
        <v>0.21705127204942337</v>
      </c>
    </row>
    <row r="356" spans="1:9" x14ac:dyDescent="0.35">
      <c r="A356" s="2">
        <v>355</v>
      </c>
      <c r="B356" s="2">
        <v>359</v>
      </c>
      <c r="C356" s="2">
        <v>24</v>
      </c>
      <c r="D356" s="2">
        <v>4</v>
      </c>
      <c r="E356" s="2">
        <v>641244</v>
      </c>
      <c r="F356" s="3">
        <v>44370</v>
      </c>
      <c r="G356" s="2" t="s">
        <v>1300</v>
      </c>
      <c r="H356" s="2" t="s">
        <v>1301</v>
      </c>
      <c r="I356">
        <f>(Merge1[[#This Row],[price]]/SUM(Merge1[price]))*100</f>
        <v>0.17648461388473882</v>
      </c>
    </row>
    <row r="357" spans="1:9" x14ac:dyDescent="0.35">
      <c r="A357" s="2">
        <v>356</v>
      </c>
      <c r="B357" s="2">
        <v>298</v>
      </c>
      <c r="C357" s="2">
        <v>7</v>
      </c>
      <c r="D357" s="2">
        <v>5</v>
      </c>
      <c r="E357" s="2">
        <v>550030</v>
      </c>
      <c r="F357" s="3">
        <v>44470</v>
      </c>
      <c r="G357" s="2" t="s">
        <v>1274</v>
      </c>
      <c r="H357" s="2" t="s">
        <v>1281</v>
      </c>
      <c r="I357">
        <f>(Merge1[[#This Row],[price]]/SUM(Merge1[price]))*100</f>
        <v>0.1513804919422605</v>
      </c>
    </row>
    <row r="358" spans="1:9" x14ac:dyDescent="0.35">
      <c r="A358" s="2">
        <v>357</v>
      </c>
      <c r="B358" s="2">
        <v>327</v>
      </c>
      <c r="C358" s="2">
        <v>26</v>
      </c>
      <c r="D358" s="2">
        <v>1</v>
      </c>
      <c r="E358" s="2">
        <v>138724</v>
      </c>
      <c r="F358" s="3">
        <v>45409</v>
      </c>
      <c r="G358" s="2" t="s">
        <v>1300</v>
      </c>
      <c r="H358" s="2" t="s">
        <v>1303</v>
      </c>
      <c r="I358">
        <f>(Merge1[[#This Row],[price]]/SUM(Merge1[price]))*100</f>
        <v>3.8179930847768571E-2</v>
      </c>
    </row>
    <row r="359" spans="1:9" x14ac:dyDescent="0.35">
      <c r="A359" s="2">
        <v>358</v>
      </c>
      <c r="B359" s="2">
        <v>291</v>
      </c>
      <c r="C359" s="2">
        <v>4</v>
      </c>
      <c r="D359" s="2">
        <v>4</v>
      </c>
      <c r="E359" s="2">
        <v>152328</v>
      </c>
      <c r="F359" s="3">
        <v>44464</v>
      </c>
      <c r="G359" s="2" t="s">
        <v>1274</v>
      </c>
      <c r="H359" s="2" t="s">
        <v>1278</v>
      </c>
      <c r="I359">
        <f>(Merge1[[#This Row],[price]]/SUM(Merge1[price]))*100</f>
        <v>4.1924054281731286E-2</v>
      </c>
    </row>
    <row r="360" spans="1:9" x14ac:dyDescent="0.35">
      <c r="A360" s="2">
        <v>359</v>
      </c>
      <c r="B360" s="2">
        <v>122</v>
      </c>
      <c r="C360" s="2">
        <v>19</v>
      </c>
      <c r="D360" s="2">
        <v>3</v>
      </c>
      <c r="E360" s="2">
        <v>337224</v>
      </c>
      <c r="F360" s="3">
        <v>44842</v>
      </c>
      <c r="G360" s="2" t="s">
        <v>1294</v>
      </c>
      <c r="H360" s="2" t="s">
        <v>1295</v>
      </c>
      <c r="I360">
        <f>(Merge1[[#This Row],[price]]/SUM(Merge1[price]))*100</f>
        <v>9.2811546669703218E-2</v>
      </c>
    </row>
    <row r="361" spans="1:9" x14ac:dyDescent="0.35">
      <c r="A361" s="2">
        <v>360</v>
      </c>
      <c r="B361" s="2">
        <v>475</v>
      </c>
      <c r="C361" s="2">
        <v>26</v>
      </c>
      <c r="D361" s="2">
        <v>3</v>
      </c>
      <c r="E361" s="2">
        <v>416172</v>
      </c>
      <c r="F361" s="3">
        <v>44848</v>
      </c>
      <c r="G361" s="2" t="s">
        <v>1300</v>
      </c>
      <c r="H361" s="2" t="s">
        <v>1303</v>
      </c>
      <c r="I361">
        <f>(Merge1[[#This Row],[price]]/SUM(Merge1[price]))*100</f>
        <v>0.11453979254330571</v>
      </c>
    </row>
    <row r="362" spans="1:9" x14ac:dyDescent="0.35">
      <c r="A362" s="2">
        <v>361</v>
      </c>
      <c r="B362" s="2">
        <v>232</v>
      </c>
      <c r="C362" s="2">
        <v>18</v>
      </c>
      <c r="D362" s="2">
        <v>2</v>
      </c>
      <c r="E362" s="2">
        <v>156464</v>
      </c>
      <c r="F362" s="3">
        <v>44349</v>
      </c>
      <c r="G362" s="2" t="s">
        <v>1285</v>
      </c>
      <c r="H362" s="2" t="s">
        <v>1293</v>
      </c>
      <c r="I362">
        <f>(Merge1[[#This Row],[price]]/SUM(Merge1[price]))*100</f>
        <v>4.3062373490998396E-2</v>
      </c>
    </row>
    <row r="363" spans="1:9" x14ac:dyDescent="0.35">
      <c r="A363" s="2">
        <v>362</v>
      </c>
      <c r="B363" s="2">
        <v>104</v>
      </c>
      <c r="C363" s="2">
        <v>9</v>
      </c>
      <c r="D363" s="2">
        <v>5</v>
      </c>
      <c r="E363" s="2">
        <v>202795</v>
      </c>
      <c r="F363" s="3">
        <v>44420</v>
      </c>
      <c r="G363" s="2" t="s">
        <v>1274</v>
      </c>
      <c r="H363" s="2" t="s">
        <v>1283</v>
      </c>
      <c r="I363">
        <f>(Merge1[[#This Row],[price]]/SUM(Merge1[price]))*100</f>
        <v>5.5813695368308498E-2</v>
      </c>
    </row>
    <row r="364" spans="1:9" x14ac:dyDescent="0.35">
      <c r="A364" s="2">
        <v>363</v>
      </c>
      <c r="B364" s="2">
        <v>80</v>
      </c>
      <c r="C364" s="2">
        <v>7</v>
      </c>
      <c r="D364" s="2">
        <v>2</v>
      </c>
      <c r="E364" s="2">
        <v>220012</v>
      </c>
      <c r="F364" s="3">
        <v>45117</v>
      </c>
      <c r="G364" s="2" t="s">
        <v>1274</v>
      </c>
      <c r="H364" s="2" t="s">
        <v>1281</v>
      </c>
      <c r="I364">
        <f>(Merge1[[#This Row],[price]]/SUM(Merge1[price]))*100</f>
        <v>6.0552196776904203E-2</v>
      </c>
    </row>
    <row r="365" spans="1:9" x14ac:dyDescent="0.35">
      <c r="A365" s="2">
        <v>364</v>
      </c>
      <c r="B365" s="2">
        <v>239</v>
      </c>
      <c r="C365" s="2">
        <v>21</v>
      </c>
      <c r="D365" s="2">
        <v>4</v>
      </c>
      <c r="E365" s="2">
        <v>458252</v>
      </c>
      <c r="F365" s="3">
        <v>44444</v>
      </c>
      <c r="G365" s="2" t="s">
        <v>1294</v>
      </c>
      <c r="H365" s="2" t="s">
        <v>1297</v>
      </c>
      <c r="I365">
        <f>(Merge1[[#This Row],[price]]/SUM(Merge1[price]))*100</f>
        <v>0.12612114465306395</v>
      </c>
    </row>
    <row r="366" spans="1:9" x14ac:dyDescent="0.35">
      <c r="A366" s="2">
        <v>365</v>
      </c>
      <c r="B366" s="2">
        <v>275</v>
      </c>
      <c r="C366" s="2">
        <v>23</v>
      </c>
      <c r="D366" s="2">
        <v>2</v>
      </c>
      <c r="E366" s="2">
        <v>312946</v>
      </c>
      <c r="F366" s="3">
        <v>45122</v>
      </c>
      <c r="G366" s="2" t="s">
        <v>1294</v>
      </c>
      <c r="H366" s="2" t="s">
        <v>1299</v>
      </c>
      <c r="I366">
        <f>(Merge1[[#This Row],[price]]/SUM(Merge1[price]))*100</f>
        <v>8.6129700982423979E-2</v>
      </c>
    </row>
    <row r="367" spans="1:9" x14ac:dyDescent="0.35">
      <c r="A367" s="2">
        <v>366</v>
      </c>
      <c r="B367" s="2">
        <v>158</v>
      </c>
      <c r="C367" s="2">
        <v>30</v>
      </c>
      <c r="D367" s="2">
        <v>3</v>
      </c>
      <c r="E367" s="2">
        <v>313074</v>
      </c>
      <c r="F367" s="3">
        <v>44442</v>
      </c>
      <c r="G367" s="2" t="s">
        <v>1306</v>
      </c>
      <c r="H367" s="2" t="s">
        <v>1308</v>
      </c>
      <c r="I367">
        <f>(Merge1[[#This Row],[price]]/SUM(Merge1[price]))*100</f>
        <v>8.6164929429906126E-2</v>
      </c>
    </row>
    <row r="368" spans="1:9" x14ac:dyDescent="0.35">
      <c r="A368" s="2">
        <v>367</v>
      </c>
      <c r="B368" s="2">
        <v>47</v>
      </c>
      <c r="C368" s="2">
        <v>11</v>
      </c>
      <c r="D368" s="2">
        <v>3</v>
      </c>
      <c r="E368" s="2">
        <v>304362</v>
      </c>
      <c r="F368" s="3">
        <v>45432</v>
      </c>
      <c r="G368" s="2" t="s">
        <v>1285</v>
      </c>
      <c r="H368" s="2" t="s">
        <v>1286</v>
      </c>
      <c r="I368">
        <f>(Merge1[[#This Row],[price]]/SUM(Merge1[price]))*100</f>
        <v>8.3767193223152001E-2</v>
      </c>
    </row>
    <row r="369" spans="1:9" x14ac:dyDescent="0.35">
      <c r="A369" s="2">
        <v>368</v>
      </c>
      <c r="B369" s="2">
        <v>21</v>
      </c>
      <c r="C369" s="2">
        <v>14</v>
      </c>
      <c r="D369" s="2">
        <v>3</v>
      </c>
      <c r="E369" s="2">
        <v>487326</v>
      </c>
      <c r="F369" s="3">
        <v>44500</v>
      </c>
      <c r="G369" s="2" t="s">
        <v>1285</v>
      </c>
      <c r="H369" s="2" t="s">
        <v>1289</v>
      </c>
      <c r="I369">
        <f>(Merge1[[#This Row],[price]]/SUM(Merge1[price]))*100</f>
        <v>0.13412295623194015</v>
      </c>
    </row>
    <row r="370" spans="1:9" x14ac:dyDescent="0.35">
      <c r="A370" s="2">
        <v>369</v>
      </c>
      <c r="B370" s="2">
        <v>47</v>
      </c>
      <c r="C370" s="2">
        <v>46</v>
      </c>
      <c r="D370" s="2">
        <v>2</v>
      </c>
      <c r="E370" s="2">
        <v>311136</v>
      </c>
      <c r="F370" s="3">
        <v>44925</v>
      </c>
      <c r="G370" s="2" t="s">
        <v>1324</v>
      </c>
      <c r="H370" s="2" t="s">
        <v>1327</v>
      </c>
      <c r="I370">
        <f>(Merge1[[#This Row],[price]]/SUM(Merge1[price]))*100</f>
        <v>8.5631548717246625E-2</v>
      </c>
    </row>
    <row r="371" spans="1:9" x14ac:dyDescent="0.35">
      <c r="A371" s="2">
        <v>370</v>
      </c>
      <c r="B371" s="2">
        <v>203</v>
      </c>
      <c r="C371" s="2">
        <v>33</v>
      </c>
      <c r="D371" s="2">
        <v>1</v>
      </c>
      <c r="E371" s="2">
        <v>142706</v>
      </c>
      <c r="F371" s="3">
        <v>44809</v>
      </c>
      <c r="G371" s="2" t="s">
        <v>1306</v>
      </c>
      <c r="H371" s="2" t="s">
        <v>1311</v>
      </c>
      <c r="I371">
        <f>(Merge1[[#This Row],[price]]/SUM(Merge1[price]))*100</f>
        <v>3.9275865831158718E-2</v>
      </c>
    </row>
    <row r="372" spans="1:9" x14ac:dyDescent="0.35">
      <c r="A372" s="2">
        <v>371</v>
      </c>
      <c r="B372" s="2">
        <v>134</v>
      </c>
      <c r="C372" s="2">
        <v>12</v>
      </c>
      <c r="D372" s="2">
        <v>1</v>
      </c>
      <c r="E372" s="2">
        <v>58727</v>
      </c>
      <c r="F372" s="3">
        <v>45025</v>
      </c>
      <c r="G372" s="2" t="s">
        <v>1285</v>
      </c>
      <c r="H372" s="2" t="s">
        <v>1287</v>
      </c>
      <c r="I372">
        <f>(Merge1[[#This Row],[price]]/SUM(Merge1[price]))*100</f>
        <v>1.6162976838159978E-2</v>
      </c>
    </row>
    <row r="373" spans="1:9" x14ac:dyDescent="0.35">
      <c r="A373" s="2">
        <v>372</v>
      </c>
      <c r="B373" s="2">
        <v>438</v>
      </c>
      <c r="C373" s="2">
        <v>29</v>
      </c>
      <c r="D373" s="2">
        <v>5</v>
      </c>
      <c r="E373" s="2">
        <v>543930</v>
      </c>
      <c r="F373" s="3">
        <v>45323</v>
      </c>
      <c r="G373" s="2" t="s">
        <v>1306</v>
      </c>
      <c r="H373" s="2" t="s">
        <v>1307</v>
      </c>
      <c r="I373">
        <f>(Merge1[[#This Row],[price]]/SUM(Merge1[price]))*100</f>
        <v>0.14970163624193908</v>
      </c>
    </row>
    <row r="374" spans="1:9" x14ac:dyDescent="0.35">
      <c r="A374" s="2">
        <v>373</v>
      </c>
      <c r="B374" s="2">
        <v>128</v>
      </c>
      <c r="C374" s="2">
        <v>7</v>
      </c>
      <c r="D374" s="2">
        <v>4</v>
      </c>
      <c r="E374" s="2">
        <v>440024</v>
      </c>
      <c r="F374" s="3">
        <v>44405</v>
      </c>
      <c r="G374" s="2" t="s">
        <v>1274</v>
      </c>
      <c r="H374" s="2" t="s">
        <v>1281</v>
      </c>
      <c r="I374">
        <f>(Merge1[[#This Row],[price]]/SUM(Merge1[price]))*100</f>
        <v>0.12110439355380841</v>
      </c>
    </row>
    <row r="375" spans="1:9" x14ac:dyDescent="0.35">
      <c r="A375" s="2">
        <v>374</v>
      </c>
      <c r="B375" s="2">
        <v>412</v>
      </c>
      <c r="C375" s="2">
        <v>9</v>
      </c>
      <c r="D375" s="2">
        <v>1</v>
      </c>
      <c r="E375" s="2">
        <v>40559</v>
      </c>
      <c r="F375" s="3">
        <v>44221</v>
      </c>
      <c r="G375" s="2" t="s">
        <v>1274</v>
      </c>
      <c r="H375" s="2" t="s">
        <v>1283</v>
      </c>
      <c r="I375">
        <f>(Merge1[[#This Row],[price]]/SUM(Merge1[price]))*100</f>
        <v>1.1162739073661698E-2</v>
      </c>
    </row>
    <row r="376" spans="1:9" x14ac:dyDescent="0.35">
      <c r="A376" s="2">
        <v>375</v>
      </c>
      <c r="B376" s="2">
        <v>32</v>
      </c>
      <c r="C376" s="2">
        <v>15</v>
      </c>
      <c r="D376" s="2">
        <v>2</v>
      </c>
      <c r="E376" s="2">
        <v>315456</v>
      </c>
      <c r="F376" s="3">
        <v>44602</v>
      </c>
      <c r="G376" s="2" t="s">
        <v>1285</v>
      </c>
      <c r="H376" s="2" t="s">
        <v>1290</v>
      </c>
      <c r="I376">
        <f>(Merge1[[#This Row],[price]]/SUM(Merge1[price]))*100</f>
        <v>8.682050881976934E-2</v>
      </c>
    </row>
    <row r="377" spans="1:9" x14ac:dyDescent="0.35">
      <c r="A377" s="2">
        <v>376</v>
      </c>
      <c r="B377" s="2">
        <v>422</v>
      </c>
      <c r="C377" s="2">
        <v>26</v>
      </c>
      <c r="D377" s="2">
        <v>3</v>
      </c>
      <c r="E377" s="2">
        <v>416172</v>
      </c>
      <c r="F377" s="3">
        <v>45487</v>
      </c>
      <c r="G377" s="2" t="s">
        <v>1300</v>
      </c>
      <c r="H377" s="2" t="s">
        <v>1303</v>
      </c>
      <c r="I377">
        <f>(Merge1[[#This Row],[price]]/SUM(Merge1[price]))*100</f>
        <v>0.11453979254330571</v>
      </c>
    </row>
    <row r="378" spans="1:9" x14ac:dyDescent="0.35">
      <c r="A378" s="2">
        <v>377</v>
      </c>
      <c r="B378" s="2">
        <v>331</v>
      </c>
      <c r="C378" s="2">
        <v>6</v>
      </c>
      <c r="D378" s="2">
        <v>5</v>
      </c>
      <c r="E378" s="2">
        <v>817675</v>
      </c>
      <c r="F378" s="3">
        <v>45397</v>
      </c>
      <c r="G378" s="2" t="s">
        <v>1274</v>
      </c>
      <c r="H378" s="2" t="s">
        <v>1280</v>
      </c>
      <c r="I378">
        <f>(Merge1[[#This Row],[price]]/SUM(Merge1[price]))*100</f>
        <v>0.22504234996070732</v>
      </c>
    </row>
    <row r="379" spans="1:9" x14ac:dyDescent="0.35">
      <c r="A379" s="2">
        <v>378</v>
      </c>
      <c r="B379" s="2">
        <v>133</v>
      </c>
      <c r="C379" s="2">
        <v>5</v>
      </c>
      <c r="D379" s="2">
        <v>1</v>
      </c>
      <c r="E379" s="2">
        <v>137033</v>
      </c>
      <c r="F379" s="3">
        <v>44329</v>
      </c>
      <c r="G379" s="2" t="s">
        <v>1274</v>
      </c>
      <c r="H379" s="2" t="s">
        <v>1279</v>
      </c>
      <c r="I379">
        <f>(Merge1[[#This Row],[price]]/SUM(Merge1[price]))*100</f>
        <v>3.7714530029859798E-2</v>
      </c>
    </row>
    <row r="380" spans="1:9" x14ac:dyDescent="0.35">
      <c r="A380" s="2">
        <v>379</v>
      </c>
      <c r="B380" s="2">
        <v>102</v>
      </c>
      <c r="C380" s="2">
        <v>42</v>
      </c>
      <c r="D380" s="2">
        <v>4</v>
      </c>
      <c r="E380" s="2">
        <v>571840</v>
      </c>
      <c r="F380" s="3">
        <v>44460</v>
      </c>
      <c r="G380" s="2" t="s">
        <v>1318</v>
      </c>
      <c r="H380" s="2" t="s">
        <v>1322</v>
      </c>
      <c r="I380">
        <f>(Merge1[[#This Row],[price]]/SUM(Merge1[price]))*100</f>
        <v>0.15738308912652446</v>
      </c>
    </row>
    <row r="381" spans="1:9" x14ac:dyDescent="0.35">
      <c r="A381" s="2">
        <v>380</v>
      </c>
      <c r="B381" s="2">
        <v>48</v>
      </c>
      <c r="C381" s="2">
        <v>22</v>
      </c>
      <c r="D381" s="2">
        <v>1</v>
      </c>
      <c r="E381" s="2">
        <v>65960</v>
      </c>
      <c r="F381" s="3">
        <v>44284</v>
      </c>
      <c r="G381" s="2" t="s">
        <v>1294</v>
      </c>
      <c r="H381" s="2" t="s">
        <v>1298</v>
      </c>
      <c r="I381">
        <f>(Merge1[[#This Row],[price]]/SUM(Merge1[price]))*100</f>
        <v>1.8153659343147652E-2</v>
      </c>
    </row>
    <row r="382" spans="1:9" x14ac:dyDescent="0.35">
      <c r="A382" s="2">
        <v>381</v>
      </c>
      <c r="B382" s="2">
        <v>237</v>
      </c>
      <c r="C382" s="2">
        <v>4</v>
      </c>
      <c r="D382" s="2">
        <v>2</v>
      </c>
      <c r="E382" s="2">
        <v>76164</v>
      </c>
      <c r="F382" s="3">
        <v>45372</v>
      </c>
      <c r="G382" s="2" t="s">
        <v>1274</v>
      </c>
      <c r="H382" s="2" t="s">
        <v>1278</v>
      </c>
      <c r="I382">
        <f>(Merge1[[#This Row],[price]]/SUM(Merge1[price]))*100</f>
        <v>2.0962027140865643E-2</v>
      </c>
    </row>
    <row r="383" spans="1:9" x14ac:dyDescent="0.35">
      <c r="A383" s="2">
        <v>382</v>
      </c>
      <c r="B383" s="2">
        <v>222</v>
      </c>
      <c r="C383" s="2">
        <v>47</v>
      </c>
      <c r="D383" s="2">
        <v>4</v>
      </c>
      <c r="E383" s="2">
        <v>324804</v>
      </c>
      <c r="F383" s="3">
        <v>45213</v>
      </c>
      <c r="G383" s="2" t="s">
        <v>1324</v>
      </c>
      <c r="H383" s="2" t="s">
        <v>1328</v>
      </c>
      <c r="I383">
        <f>(Merge1[[#This Row],[price]]/SUM(Merge1[price]))*100</f>
        <v>8.939328637495042E-2</v>
      </c>
    </row>
    <row r="384" spans="1:9" x14ac:dyDescent="0.35">
      <c r="A384" s="2">
        <v>383</v>
      </c>
      <c r="B384" s="2">
        <v>16</v>
      </c>
      <c r="C384" s="2">
        <v>25</v>
      </c>
      <c r="D384" s="2">
        <v>4</v>
      </c>
      <c r="E384" s="2">
        <v>379160</v>
      </c>
      <c r="F384" s="3">
        <v>44550</v>
      </c>
      <c r="G384" s="2" t="s">
        <v>1300</v>
      </c>
      <c r="H384" s="2" t="s">
        <v>1302</v>
      </c>
      <c r="I384">
        <f>(Merge1[[#This Row],[price]]/SUM(Merge1[price]))*100</f>
        <v>0.10435326677604402</v>
      </c>
    </row>
    <row r="385" spans="1:9" x14ac:dyDescent="0.35">
      <c r="A385" s="2">
        <v>384</v>
      </c>
      <c r="B385" s="2">
        <v>182</v>
      </c>
      <c r="C385" s="2">
        <v>14</v>
      </c>
      <c r="D385" s="2">
        <v>2</v>
      </c>
      <c r="E385" s="2">
        <v>324884</v>
      </c>
      <c r="F385" s="3">
        <v>44760</v>
      </c>
      <c r="G385" s="2" t="s">
        <v>1285</v>
      </c>
      <c r="H385" s="2" t="s">
        <v>1289</v>
      </c>
      <c r="I385">
        <f>(Merge1[[#This Row],[price]]/SUM(Merge1[price]))*100</f>
        <v>8.9415304154626771E-2</v>
      </c>
    </row>
    <row r="386" spans="1:9" x14ac:dyDescent="0.35">
      <c r="A386" s="2">
        <v>385</v>
      </c>
      <c r="B386" s="2">
        <v>144</v>
      </c>
      <c r="C386" s="2">
        <v>29</v>
      </c>
      <c r="D386" s="2">
        <v>2</v>
      </c>
      <c r="E386" s="2">
        <v>217572</v>
      </c>
      <c r="F386" s="3">
        <v>44267</v>
      </c>
      <c r="G386" s="2" t="s">
        <v>1306</v>
      </c>
      <c r="H386" s="2" t="s">
        <v>1307</v>
      </c>
      <c r="I386">
        <f>(Merge1[[#This Row],[price]]/SUM(Merge1[price]))*100</f>
        <v>5.988065449677564E-2</v>
      </c>
    </row>
    <row r="387" spans="1:9" x14ac:dyDescent="0.35">
      <c r="A387" s="2">
        <v>386</v>
      </c>
      <c r="B387" s="2">
        <v>315</v>
      </c>
      <c r="C387" s="2">
        <v>40</v>
      </c>
      <c r="D387" s="2">
        <v>5</v>
      </c>
      <c r="E387" s="2">
        <v>129760</v>
      </c>
      <c r="F387" s="3">
        <v>44700</v>
      </c>
      <c r="G387" s="2" t="s">
        <v>1318</v>
      </c>
      <c r="H387" s="2" t="s">
        <v>1320</v>
      </c>
      <c r="I387">
        <f>(Merge1[[#This Row],[price]]/SUM(Merge1[price]))*100</f>
        <v>3.5712838635033946E-2</v>
      </c>
    </row>
    <row r="388" spans="1:9" x14ac:dyDescent="0.35">
      <c r="A388" s="2">
        <v>387</v>
      </c>
      <c r="B388" s="2">
        <v>332</v>
      </c>
      <c r="C388" s="2">
        <v>19</v>
      </c>
      <c r="D388" s="2">
        <v>4</v>
      </c>
      <c r="E388" s="2">
        <v>449632</v>
      </c>
      <c r="F388" s="3">
        <v>45040</v>
      </c>
      <c r="G388" s="2" t="s">
        <v>1294</v>
      </c>
      <c r="H388" s="2" t="s">
        <v>1295</v>
      </c>
      <c r="I388">
        <f>(Merge1[[#This Row],[price]]/SUM(Merge1[price]))*100</f>
        <v>0.12374872889293762</v>
      </c>
    </row>
    <row r="389" spans="1:9" x14ac:dyDescent="0.35">
      <c r="A389" s="2">
        <v>388</v>
      </c>
      <c r="B389" s="2">
        <v>452</v>
      </c>
      <c r="C389" s="2">
        <v>36</v>
      </c>
      <c r="D389" s="2">
        <v>4</v>
      </c>
      <c r="E389" s="2">
        <v>641340</v>
      </c>
      <c r="F389" s="3">
        <v>44321</v>
      </c>
      <c r="G389" s="2" t="s">
        <v>1312</v>
      </c>
      <c r="H389" s="2" t="s">
        <v>1315</v>
      </c>
      <c r="I389">
        <f>(Merge1[[#This Row],[price]]/SUM(Merge1[price]))*100</f>
        <v>0.17651103522035044</v>
      </c>
    </row>
    <row r="390" spans="1:9" x14ac:dyDescent="0.35">
      <c r="A390" s="2">
        <v>389</v>
      </c>
      <c r="B390" s="2">
        <v>45</v>
      </c>
      <c r="C390" s="2">
        <v>18</v>
      </c>
      <c r="D390" s="2">
        <v>4</v>
      </c>
      <c r="E390" s="2">
        <v>312928</v>
      </c>
      <c r="F390" s="3">
        <v>44478</v>
      </c>
      <c r="G390" s="2" t="s">
        <v>1285</v>
      </c>
      <c r="H390" s="2" t="s">
        <v>1293</v>
      </c>
      <c r="I390">
        <f>(Merge1[[#This Row],[price]]/SUM(Merge1[price]))*100</f>
        <v>8.6124746981996791E-2</v>
      </c>
    </row>
    <row r="391" spans="1:9" x14ac:dyDescent="0.35">
      <c r="A391" s="2">
        <v>390</v>
      </c>
      <c r="B391" s="2">
        <v>215</v>
      </c>
      <c r="C391" s="2">
        <v>13</v>
      </c>
      <c r="D391" s="2">
        <v>5</v>
      </c>
      <c r="E391" s="2">
        <v>361975</v>
      </c>
      <c r="F391" s="3">
        <v>44707</v>
      </c>
      <c r="G391" s="2" t="s">
        <v>1285</v>
      </c>
      <c r="H391" s="2" t="s">
        <v>1288</v>
      </c>
      <c r="I391">
        <f>(Merge1[[#This Row],[price]]/SUM(Merge1[price]))*100</f>
        <v>9.9623572479318842E-2</v>
      </c>
    </row>
    <row r="392" spans="1:9" x14ac:dyDescent="0.35">
      <c r="A392" s="2">
        <v>391</v>
      </c>
      <c r="B392" s="2">
        <v>323</v>
      </c>
      <c r="C392" s="2">
        <v>35</v>
      </c>
      <c r="D392" s="2">
        <v>1</v>
      </c>
      <c r="E392" s="2">
        <v>56239</v>
      </c>
      <c r="F392" s="3">
        <v>44980</v>
      </c>
      <c r="G392" s="2" t="s">
        <v>1312</v>
      </c>
      <c r="H392" s="2" t="s">
        <v>1314</v>
      </c>
      <c r="I392">
        <f>(Merge1[[#This Row],[price]]/SUM(Merge1[price]))*100</f>
        <v>1.5478223890225603E-2</v>
      </c>
    </row>
    <row r="393" spans="1:9" x14ac:dyDescent="0.35">
      <c r="A393" s="2">
        <v>392</v>
      </c>
      <c r="B393" s="2">
        <v>401</v>
      </c>
      <c r="C393" s="2">
        <v>46</v>
      </c>
      <c r="D393" s="2">
        <v>3</v>
      </c>
      <c r="E393" s="2">
        <v>466704</v>
      </c>
      <c r="F393" s="3">
        <v>45179</v>
      </c>
      <c r="G393" s="2" t="s">
        <v>1324</v>
      </c>
      <c r="H393" s="2" t="s">
        <v>1327</v>
      </c>
      <c r="I393">
        <f>(Merge1[[#This Row],[price]]/SUM(Merge1[price]))*100</f>
        <v>0.12844732307586995</v>
      </c>
    </row>
    <row r="394" spans="1:9" x14ac:dyDescent="0.35">
      <c r="A394" s="2">
        <v>393</v>
      </c>
      <c r="B394" s="2">
        <v>279</v>
      </c>
      <c r="C394" s="2">
        <v>32</v>
      </c>
      <c r="D394" s="2">
        <v>3</v>
      </c>
      <c r="E394" s="2">
        <v>432231</v>
      </c>
      <c r="F394" s="3">
        <v>45355</v>
      </c>
      <c r="G394" s="2" t="s">
        <v>1306</v>
      </c>
      <c r="H394" s="2" t="s">
        <v>1310</v>
      </c>
      <c r="I394">
        <f>(Merge1[[#This Row],[price]]/SUM(Merge1[price]))*100</f>
        <v>0.11895958659108631</v>
      </c>
    </row>
    <row r="395" spans="1:9" x14ac:dyDescent="0.35">
      <c r="A395" s="2">
        <v>394</v>
      </c>
      <c r="B395" s="2">
        <v>258</v>
      </c>
      <c r="C395" s="2">
        <v>21</v>
      </c>
      <c r="D395" s="2">
        <v>4</v>
      </c>
      <c r="E395" s="2">
        <v>458252</v>
      </c>
      <c r="F395" s="3">
        <v>44750</v>
      </c>
      <c r="G395" s="2" t="s">
        <v>1294</v>
      </c>
      <c r="H395" s="2" t="s">
        <v>1297</v>
      </c>
      <c r="I395">
        <f>(Merge1[[#This Row],[price]]/SUM(Merge1[price]))*100</f>
        <v>0.12612114465306395</v>
      </c>
    </row>
    <row r="396" spans="1:9" x14ac:dyDescent="0.35">
      <c r="A396" s="2">
        <v>395</v>
      </c>
      <c r="B396" s="2">
        <v>93</v>
      </c>
      <c r="C396" s="2">
        <v>2</v>
      </c>
      <c r="D396" s="2">
        <v>3</v>
      </c>
      <c r="E396" s="2">
        <v>415830</v>
      </c>
      <c r="F396" s="3">
        <v>45419</v>
      </c>
      <c r="G396" s="2" t="s">
        <v>1274</v>
      </c>
      <c r="H396" s="2" t="s">
        <v>1276</v>
      </c>
      <c r="I396">
        <f>(Merge1[[#This Row],[price]]/SUM(Merge1[price]))*100</f>
        <v>0.11444566653518932</v>
      </c>
    </row>
    <row r="397" spans="1:9" x14ac:dyDescent="0.35">
      <c r="A397" s="2">
        <v>396</v>
      </c>
      <c r="B397" s="2">
        <v>113</v>
      </c>
      <c r="C397" s="2">
        <v>2</v>
      </c>
      <c r="D397" s="2">
        <v>3</v>
      </c>
      <c r="E397" s="2">
        <v>415830</v>
      </c>
      <c r="F397" s="3">
        <v>44316</v>
      </c>
      <c r="G397" s="2" t="s">
        <v>1274</v>
      </c>
      <c r="H397" s="2" t="s">
        <v>1276</v>
      </c>
      <c r="I397">
        <f>(Merge1[[#This Row],[price]]/SUM(Merge1[price]))*100</f>
        <v>0.11444566653518932</v>
      </c>
    </row>
    <row r="398" spans="1:9" x14ac:dyDescent="0.35">
      <c r="A398" s="2">
        <v>397</v>
      </c>
      <c r="B398" s="2">
        <v>415</v>
      </c>
      <c r="C398" s="2">
        <v>31</v>
      </c>
      <c r="D398" s="2">
        <v>5</v>
      </c>
      <c r="E398" s="2">
        <v>412265</v>
      </c>
      <c r="F398" s="3">
        <v>44929</v>
      </c>
      <c r="G398" s="2" t="s">
        <v>1306</v>
      </c>
      <c r="H398" s="2" t="s">
        <v>1309</v>
      </c>
      <c r="I398">
        <f>(Merge1[[#This Row],[price]]/SUM(Merge1[price]))*100</f>
        <v>0.11346449922836213</v>
      </c>
    </row>
    <row r="399" spans="1:9" x14ac:dyDescent="0.35">
      <c r="A399" s="2">
        <v>398</v>
      </c>
      <c r="B399" s="2">
        <v>393</v>
      </c>
      <c r="C399" s="2">
        <v>38</v>
      </c>
      <c r="D399" s="2">
        <v>2</v>
      </c>
      <c r="E399" s="2">
        <v>242610</v>
      </c>
      <c r="F399" s="3">
        <v>44523</v>
      </c>
      <c r="G399" s="2" t="s">
        <v>1312</v>
      </c>
      <c r="H399" s="2" t="s">
        <v>1317</v>
      </c>
      <c r="I399">
        <f>(Merge1[[#This Row],[price]]/SUM(Merge1[price]))*100</f>
        <v>6.677166909098016E-2</v>
      </c>
    </row>
    <row r="400" spans="1:9" x14ac:dyDescent="0.35">
      <c r="A400" s="2">
        <v>399</v>
      </c>
      <c r="B400" s="2">
        <v>52</v>
      </c>
      <c r="C400" s="2">
        <v>16</v>
      </c>
      <c r="D400" s="2">
        <v>2</v>
      </c>
      <c r="E400" s="2">
        <v>89904</v>
      </c>
      <c r="F400" s="3">
        <v>44742</v>
      </c>
      <c r="G400" s="2" t="s">
        <v>1285</v>
      </c>
      <c r="H400" s="2" t="s">
        <v>1291</v>
      </c>
      <c r="I400">
        <f>(Merge1[[#This Row],[price]]/SUM(Merge1[price]))*100</f>
        <v>2.4743580800278143E-2</v>
      </c>
    </row>
    <row r="401" spans="1:9" x14ac:dyDescent="0.35">
      <c r="A401" s="2">
        <v>400</v>
      </c>
      <c r="B401" s="2">
        <v>274</v>
      </c>
      <c r="C401" s="2">
        <v>48</v>
      </c>
      <c r="D401" s="2">
        <v>1</v>
      </c>
      <c r="E401" s="2">
        <v>54307</v>
      </c>
      <c r="F401" s="3">
        <v>44646</v>
      </c>
      <c r="G401" s="2" t="s">
        <v>1324</v>
      </c>
      <c r="H401" s="2" t="s">
        <v>1329</v>
      </c>
      <c r="I401">
        <f>(Merge1[[#This Row],[price]]/SUM(Merge1[price]))*100</f>
        <v>1.4946494511041837E-2</v>
      </c>
    </row>
    <row r="402" spans="1:9" x14ac:dyDescent="0.35">
      <c r="A402" s="2">
        <v>401</v>
      </c>
      <c r="B402" s="2">
        <v>295</v>
      </c>
      <c r="C402" s="2">
        <v>25</v>
      </c>
      <c r="D402" s="2">
        <v>3</v>
      </c>
      <c r="E402" s="2">
        <v>284370</v>
      </c>
      <c r="F402" s="3">
        <v>44552</v>
      </c>
      <c r="G402" s="2" t="s">
        <v>1300</v>
      </c>
      <c r="H402" s="2" t="s">
        <v>1302</v>
      </c>
      <c r="I402">
        <f>(Merge1[[#This Row],[price]]/SUM(Merge1[price]))*100</f>
        <v>7.8264950082033019E-2</v>
      </c>
    </row>
    <row r="403" spans="1:9" x14ac:dyDescent="0.35">
      <c r="A403" s="2">
        <v>402</v>
      </c>
      <c r="B403" s="2">
        <v>91</v>
      </c>
      <c r="C403" s="2">
        <v>16</v>
      </c>
      <c r="D403" s="2">
        <v>5</v>
      </c>
      <c r="E403" s="2">
        <v>224760</v>
      </c>
      <c r="F403" s="3">
        <v>44848</v>
      </c>
      <c r="G403" s="2" t="s">
        <v>1285</v>
      </c>
      <c r="H403" s="2" t="s">
        <v>1291</v>
      </c>
      <c r="I403">
        <f>(Merge1[[#This Row],[price]]/SUM(Merge1[price]))*100</f>
        <v>6.1858952000695362E-2</v>
      </c>
    </row>
    <row r="404" spans="1:9" x14ac:dyDescent="0.35">
      <c r="A404" s="2">
        <v>403</v>
      </c>
      <c r="B404" s="2">
        <v>413</v>
      </c>
      <c r="C404" s="2">
        <v>48</v>
      </c>
      <c r="D404" s="2">
        <v>3</v>
      </c>
      <c r="E404" s="2">
        <v>162921</v>
      </c>
      <c r="F404" s="3">
        <v>45408</v>
      </c>
      <c r="G404" s="2" t="s">
        <v>1324</v>
      </c>
      <c r="H404" s="2" t="s">
        <v>1329</v>
      </c>
      <c r="I404">
        <f>(Merge1[[#This Row],[price]]/SUM(Merge1[price]))*100</f>
        <v>4.4839483533125508E-2</v>
      </c>
    </row>
    <row r="405" spans="1:9" x14ac:dyDescent="0.35">
      <c r="A405" s="2">
        <v>404</v>
      </c>
      <c r="B405" s="2">
        <v>15</v>
      </c>
      <c r="C405" s="2">
        <v>46</v>
      </c>
      <c r="D405" s="2">
        <v>3</v>
      </c>
      <c r="E405" s="2">
        <v>466704</v>
      </c>
      <c r="F405" s="3">
        <v>45359</v>
      </c>
      <c r="G405" s="2" t="s">
        <v>1324</v>
      </c>
      <c r="H405" s="2" t="s">
        <v>1327</v>
      </c>
      <c r="I405">
        <f>(Merge1[[#This Row],[price]]/SUM(Merge1[price]))*100</f>
        <v>0.12844732307586995</v>
      </c>
    </row>
    <row r="406" spans="1:9" x14ac:dyDescent="0.35">
      <c r="A406" s="2">
        <v>405</v>
      </c>
      <c r="B406" s="2">
        <v>289</v>
      </c>
      <c r="C406" s="2">
        <v>10</v>
      </c>
      <c r="D406" s="2">
        <v>5</v>
      </c>
      <c r="E406" s="2">
        <v>124575</v>
      </c>
      <c r="F406" s="3">
        <v>44582</v>
      </c>
      <c r="G406" s="2" t="s">
        <v>1274</v>
      </c>
      <c r="H406" s="2" t="s">
        <v>1284</v>
      </c>
      <c r="I406">
        <f>(Merge1[[#This Row],[price]]/SUM(Merge1[price]))*100</f>
        <v>3.4285811289760749E-2</v>
      </c>
    </row>
    <row r="407" spans="1:9" x14ac:dyDescent="0.35">
      <c r="A407" s="2">
        <v>406</v>
      </c>
      <c r="B407" s="2">
        <v>429</v>
      </c>
      <c r="C407" s="2">
        <v>32</v>
      </c>
      <c r="D407" s="2">
        <v>5</v>
      </c>
      <c r="E407" s="2">
        <v>720385</v>
      </c>
      <c r="F407" s="3">
        <v>44829</v>
      </c>
      <c r="G407" s="2" t="s">
        <v>1306</v>
      </c>
      <c r="H407" s="2" t="s">
        <v>1310</v>
      </c>
      <c r="I407">
        <f>(Merge1[[#This Row],[price]]/SUM(Merge1[price]))*100</f>
        <v>0.1982659776518105</v>
      </c>
    </row>
    <row r="408" spans="1:9" x14ac:dyDescent="0.35">
      <c r="A408" s="2">
        <v>407</v>
      </c>
      <c r="B408" s="2">
        <v>90</v>
      </c>
      <c r="C408" s="2">
        <v>32</v>
      </c>
      <c r="D408" s="2">
        <v>1</v>
      </c>
      <c r="E408" s="2">
        <v>144077</v>
      </c>
      <c r="F408" s="3">
        <v>44381</v>
      </c>
      <c r="G408" s="2" t="s">
        <v>1306</v>
      </c>
      <c r="H408" s="2" t="s">
        <v>1310</v>
      </c>
      <c r="I408">
        <f>(Merge1[[#This Row],[price]]/SUM(Merge1[price]))*100</f>
        <v>3.9653195530362104E-2</v>
      </c>
    </row>
    <row r="409" spans="1:9" x14ac:dyDescent="0.35">
      <c r="A409" s="2">
        <v>408</v>
      </c>
      <c r="B409" s="2">
        <v>29</v>
      </c>
      <c r="C409" s="2">
        <v>15</v>
      </c>
      <c r="D409" s="2">
        <v>5</v>
      </c>
      <c r="E409" s="2">
        <v>788640</v>
      </c>
      <c r="F409" s="3">
        <v>44645</v>
      </c>
      <c r="G409" s="2" t="s">
        <v>1285</v>
      </c>
      <c r="H409" s="2" t="s">
        <v>1290</v>
      </c>
      <c r="I409">
        <f>(Merge1[[#This Row],[price]]/SUM(Merge1[price]))*100</f>
        <v>0.21705127204942337</v>
      </c>
    </row>
    <row r="410" spans="1:9" x14ac:dyDescent="0.35">
      <c r="A410" s="2">
        <v>409</v>
      </c>
      <c r="B410" s="2">
        <v>11</v>
      </c>
      <c r="C410" s="2">
        <v>34</v>
      </c>
      <c r="D410" s="2">
        <v>4</v>
      </c>
      <c r="E410" s="2">
        <v>346460</v>
      </c>
      <c r="F410" s="3">
        <v>44198</v>
      </c>
      <c r="G410" s="2" t="s">
        <v>1312</v>
      </c>
      <c r="H410" s="2" t="s">
        <v>1313</v>
      </c>
      <c r="I410">
        <f>(Merge1[[#This Row],[price]]/SUM(Merge1[price]))*100</f>
        <v>9.5353499333337408E-2</v>
      </c>
    </row>
    <row r="411" spans="1:9" x14ac:dyDescent="0.35">
      <c r="A411" s="2">
        <v>410</v>
      </c>
      <c r="B411" s="2">
        <v>170</v>
      </c>
      <c r="C411" s="2">
        <v>40</v>
      </c>
      <c r="D411" s="2">
        <v>2</v>
      </c>
      <c r="E411" s="2">
        <v>51904</v>
      </c>
      <c r="F411" s="3">
        <v>44464</v>
      </c>
      <c r="G411" s="2" t="s">
        <v>1318</v>
      </c>
      <c r="H411" s="2" t="s">
        <v>1320</v>
      </c>
      <c r="I411">
        <f>(Merge1[[#This Row],[price]]/SUM(Merge1[price]))*100</f>
        <v>1.4285135454013579E-2</v>
      </c>
    </row>
    <row r="412" spans="1:9" x14ac:dyDescent="0.35">
      <c r="A412" s="2">
        <v>411</v>
      </c>
      <c r="B412" s="2">
        <v>175</v>
      </c>
      <c r="C412" s="2">
        <v>46</v>
      </c>
      <c r="D412" s="2">
        <v>2</v>
      </c>
      <c r="E412" s="2">
        <v>311136</v>
      </c>
      <c r="F412" s="3">
        <v>44859</v>
      </c>
      <c r="G412" s="2" t="s">
        <v>1324</v>
      </c>
      <c r="H412" s="2" t="s">
        <v>1327</v>
      </c>
      <c r="I412">
        <f>(Merge1[[#This Row],[price]]/SUM(Merge1[price]))*100</f>
        <v>8.5631548717246625E-2</v>
      </c>
    </row>
    <row r="413" spans="1:9" x14ac:dyDescent="0.35">
      <c r="A413" s="2">
        <v>412</v>
      </c>
      <c r="B413" s="2">
        <v>31</v>
      </c>
      <c r="C413" s="2">
        <v>2</v>
      </c>
      <c r="D413" s="2">
        <v>2</v>
      </c>
      <c r="E413" s="2">
        <v>277220</v>
      </c>
      <c r="F413" s="3">
        <v>45398</v>
      </c>
      <c r="G413" s="2" t="s">
        <v>1274</v>
      </c>
      <c r="H413" s="2" t="s">
        <v>1276</v>
      </c>
      <c r="I413">
        <f>(Merge1[[#This Row],[price]]/SUM(Merge1[price]))*100</f>
        <v>7.6297111023459555E-2</v>
      </c>
    </row>
    <row r="414" spans="1:9" x14ac:dyDescent="0.35">
      <c r="A414" s="2">
        <v>413</v>
      </c>
      <c r="B414" s="2">
        <v>361</v>
      </c>
      <c r="C414" s="2">
        <v>10</v>
      </c>
      <c r="D414" s="2">
        <v>1</v>
      </c>
      <c r="E414" s="2">
        <v>24915</v>
      </c>
      <c r="F414" s="3">
        <v>45274</v>
      </c>
      <c r="G414" s="2" t="s">
        <v>1274</v>
      </c>
      <c r="H414" s="2" t="s">
        <v>1284</v>
      </c>
      <c r="I414">
        <f>(Merge1[[#This Row],[price]]/SUM(Merge1[price]))*100</f>
        <v>6.8571622579521501E-3</v>
      </c>
    </row>
    <row r="415" spans="1:9" x14ac:dyDescent="0.35">
      <c r="A415" s="2">
        <v>414</v>
      </c>
      <c r="B415" s="2">
        <v>441</v>
      </c>
      <c r="C415" s="2">
        <v>24</v>
      </c>
      <c r="D415" s="2">
        <v>1</v>
      </c>
      <c r="E415" s="2">
        <v>160311</v>
      </c>
      <c r="F415" s="3">
        <v>44962</v>
      </c>
      <c r="G415" s="2" t="s">
        <v>1300</v>
      </c>
      <c r="H415" s="2" t="s">
        <v>1301</v>
      </c>
      <c r="I415">
        <f>(Merge1[[#This Row],[price]]/SUM(Merge1[price]))*100</f>
        <v>4.4121153471184706E-2</v>
      </c>
    </row>
    <row r="416" spans="1:9" x14ac:dyDescent="0.35">
      <c r="A416" s="2">
        <v>415</v>
      </c>
      <c r="B416" s="2">
        <v>361</v>
      </c>
      <c r="C416" s="2">
        <v>43</v>
      </c>
      <c r="D416" s="2">
        <v>4</v>
      </c>
      <c r="E416" s="2">
        <v>388852</v>
      </c>
      <c r="F416" s="3">
        <v>45397</v>
      </c>
      <c r="G416" s="2" t="s">
        <v>1318</v>
      </c>
      <c r="H416" s="2" t="s">
        <v>1323</v>
      </c>
      <c r="I416">
        <f>(Merge1[[#This Row],[price]]/SUM(Merge1[price]))*100</f>
        <v>0.10702072078383339</v>
      </c>
    </row>
    <row r="417" spans="1:9" x14ac:dyDescent="0.35">
      <c r="A417" s="2">
        <v>416</v>
      </c>
      <c r="B417" s="2">
        <v>52</v>
      </c>
      <c r="C417" s="2">
        <v>22</v>
      </c>
      <c r="D417" s="2">
        <v>3</v>
      </c>
      <c r="E417" s="2">
        <v>197880</v>
      </c>
      <c r="F417" s="3">
        <v>44857</v>
      </c>
      <c r="G417" s="2" t="s">
        <v>1294</v>
      </c>
      <c r="H417" s="2" t="s">
        <v>1298</v>
      </c>
      <c r="I417">
        <f>(Merge1[[#This Row],[price]]/SUM(Merge1[price]))*100</f>
        <v>5.4460978029442962E-2</v>
      </c>
    </row>
    <row r="418" spans="1:9" x14ac:dyDescent="0.35">
      <c r="A418" s="2">
        <v>417</v>
      </c>
      <c r="B418" s="2">
        <v>70</v>
      </c>
      <c r="C418" s="2">
        <v>11</v>
      </c>
      <c r="D418" s="2">
        <v>4</v>
      </c>
      <c r="E418" s="2">
        <v>405816</v>
      </c>
      <c r="F418" s="3">
        <v>45506</v>
      </c>
      <c r="G418" s="2" t="s">
        <v>1285</v>
      </c>
      <c r="H418" s="2" t="s">
        <v>1286</v>
      </c>
      <c r="I418">
        <f>(Merge1[[#This Row],[price]]/SUM(Merge1[price]))*100</f>
        <v>0.11168959096420265</v>
      </c>
    </row>
    <row r="419" spans="1:9" x14ac:dyDescent="0.35">
      <c r="A419" s="2">
        <v>418</v>
      </c>
      <c r="B419" s="2">
        <v>250</v>
      </c>
      <c r="C419" s="2">
        <v>42</v>
      </c>
      <c r="D419" s="2">
        <v>3</v>
      </c>
      <c r="E419" s="2">
        <v>428880</v>
      </c>
      <c r="F419" s="3">
        <v>44553</v>
      </c>
      <c r="G419" s="2" t="s">
        <v>1318</v>
      </c>
      <c r="H419" s="2" t="s">
        <v>1322</v>
      </c>
      <c r="I419">
        <f>(Merge1[[#This Row],[price]]/SUM(Merge1[price]))*100</f>
        <v>0.11803731684489334</v>
      </c>
    </row>
    <row r="420" spans="1:9" x14ac:dyDescent="0.35">
      <c r="A420" s="2">
        <v>419</v>
      </c>
      <c r="B420" s="2">
        <v>363</v>
      </c>
      <c r="C420" s="2">
        <v>36</v>
      </c>
      <c r="D420" s="2">
        <v>5</v>
      </c>
      <c r="E420" s="2">
        <v>801675</v>
      </c>
      <c r="F420" s="3">
        <v>44927</v>
      </c>
      <c r="G420" s="2" t="s">
        <v>1312</v>
      </c>
      <c r="H420" s="2" t="s">
        <v>1315</v>
      </c>
      <c r="I420">
        <f>(Merge1[[#This Row],[price]]/SUM(Merge1[price]))*100</f>
        <v>0.22063879402543807</v>
      </c>
    </row>
    <row r="421" spans="1:9" x14ac:dyDescent="0.35">
      <c r="A421" s="2">
        <v>420</v>
      </c>
      <c r="B421" s="2">
        <v>115</v>
      </c>
      <c r="C421" s="2">
        <v>43</v>
      </c>
      <c r="D421" s="2">
        <v>5</v>
      </c>
      <c r="E421" s="2">
        <v>486065</v>
      </c>
      <c r="F421" s="3">
        <v>44556</v>
      </c>
      <c r="G421" s="2" t="s">
        <v>1318</v>
      </c>
      <c r="H421" s="2" t="s">
        <v>1323</v>
      </c>
      <c r="I421">
        <f>(Merge1[[#This Row],[price]]/SUM(Merge1[price]))*100</f>
        <v>0.13377590097979175</v>
      </c>
    </row>
    <row r="422" spans="1:9" x14ac:dyDescent="0.35">
      <c r="A422" s="2">
        <v>421</v>
      </c>
      <c r="B422" s="2">
        <v>194</v>
      </c>
      <c r="C422" s="2">
        <v>20</v>
      </c>
      <c r="D422" s="2">
        <v>3</v>
      </c>
      <c r="E422" s="2">
        <v>444360</v>
      </c>
      <c r="F422" s="3">
        <v>44457</v>
      </c>
      <c r="G422" s="2" t="s">
        <v>1294</v>
      </c>
      <c r="H422" s="2" t="s">
        <v>1296</v>
      </c>
      <c r="I422">
        <f>(Merge1[[#This Row],[price]]/SUM(Merge1[price]))*100</f>
        <v>0.12229775721226638</v>
      </c>
    </row>
    <row r="423" spans="1:9" x14ac:dyDescent="0.35">
      <c r="A423" s="2">
        <v>422</v>
      </c>
      <c r="B423" s="2">
        <v>91</v>
      </c>
      <c r="C423" s="2">
        <v>47</v>
      </c>
      <c r="D423" s="2">
        <v>1</v>
      </c>
      <c r="E423" s="2">
        <v>81201</v>
      </c>
      <c r="F423" s="3">
        <v>45370</v>
      </c>
      <c r="G423" s="2" t="s">
        <v>1324</v>
      </c>
      <c r="H423" s="2" t="s">
        <v>1328</v>
      </c>
      <c r="I423">
        <f>(Merge1[[#This Row],[price]]/SUM(Merge1[price]))*100</f>
        <v>2.2348321593737605E-2</v>
      </c>
    </row>
    <row r="424" spans="1:9" x14ac:dyDescent="0.35">
      <c r="A424" s="2">
        <v>423</v>
      </c>
      <c r="B424" s="2">
        <v>201</v>
      </c>
      <c r="C424" s="2">
        <v>37</v>
      </c>
      <c r="D424" s="2">
        <v>1</v>
      </c>
      <c r="E424" s="2">
        <v>135740</v>
      </c>
      <c r="F424" s="3">
        <v>44569</v>
      </c>
      <c r="G424" s="2" t="s">
        <v>1312</v>
      </c>
      <c r="H424" s="2" t="s">
        <v>1316</v>
      </c>
      <c r="I424">
        <f>(Merge1[[#This Row],[price]]/SUM(Merge1[price]))*100</f>
        <v>3.7358667665840846E-2</v>
      </c>
    </row>
    <row r="425" spans="1:9" x14ac:dyDescent="0.35">
      <c r="A425" s="2">
        <v>424</v>
      </c>
      <c r="B425" s="2">
        <v>309</v>
      </c>
      <c r="C425" s="2">
        <v>21</v>
      </c>
      <c r="D425" s="2">
        <v>5</v>
      </c>
      <c r="E425" s="2">
        <v>572815</v>
      </c>
      <c r="F425" s="3">
        <v>44649</v>
      </c>
      <c r="G425" s="2" t="s">
        <v>1294</v>
      </c>
      <c r="H425" s="2" t="s">
        <v>1297</v>
      </c>
      <c r="I425">
        <f>(Merge1[[#This Row],[price]]/SUM(Merge1[price]))*100</f>
        <v>0.15765143081632993</v>
      </c>
    </row>
    <row r="426" spans="1:9" x14ac:dyDescent="0.35">
      <c r="A426" s="2">
        <v>425</v>
      </c>
      <c r="B426" s="2">
        <v>328</v>
      </c>
      <c r="C426" s="2">
        <v>37</v>
      </c>
      <c r="D426" s="2">
        <v>1</v>
      </c>
      <c r="E426" s="2">
        <v>135740</v>
      </c>
      <c r="F426" s="3">
        <v>45213</v>
      </c>
      <c r="G426" s="2" t="s">
        <v>1312</v>
      </c>
      <c r="H426" s="2" t="s">
        <v>1316</v>
      </c>
      <c r="I426">
        <f>(Merge1[[#This Row],[price]]/SUM(Merge1[price]))*100</f>
        <v>3.7358667665840846E-2</v>
      </c>
    </row>
    <row r="427" spans="1:9" x14ac:dyDescent="0.35">
      <c r="A427" s="2">
        <v>426</v>
      </c>
      <c r="B427" s="2">
        <v>73</v>
      </c>
      <c r="C427" s="2">
        <v>22</v>
      </c>
      <c r="D427" s="2">
        <v>1</v>
      </c>
      <c r="E427" s="2">
        <v>65960</v>
      </c>
      <c r="F427" s="3">
        <v>44684</v>
      </c>
      <c r="G427" s="2" t="s">
        <v>1294</v>
      </c>
      <c r="H427" s="2" t="s">
        <v>1298</v>
      </c>
      <c r="I427">
        <f>(Merge1[[#This Row],[price]]/SUM(Merge1[price]))*100</f>
        <v>1.8153659343147652E-2</v>
      </c>
    </row>
    <row r="428" spans="1:9" x14ac:dyDescent="0.35">
      <c r="A428" s="2">
        <v>427</v>
      </c>
      <c r="B428" s="2">
        <v>178</v>
      </c>
      <c r="C428" s="2">
        <v>21</v>
      </c>
      <c r="D428" s="2">
        <v>2</v>
      </c>
      <c r="E428" s="2">
        <v>229126</v>
      </c>
      <c r="F428" s="3">
        <v>45499</v>
      </c>
      <c r="G428" s="2" t="s">
        <v>1294</v>
      </c>
      <c r="H428" s="2" t="s">
        <v>1297</v>
      </c>
      <c r="I428">
        <f>(Merge1[[#This Row],[price]]/SUM(Merge1[price]))*100</f>
        <v>6.3060572326531977E-2</v>
      </c>
    </row>
    <row r="429" spans="1:9" x14ac:dyDescent="0.35">
      <c r="A429" s="2">
        <v>428</v>
      </c>
      <c r="B429" s="2">
        <v>454</v>
      </c>
      <c r="C429" s="2">
        <v>6</v>
      </c>
      <c r="D429" s="2">
        <v>3</v>
      </c>
      <c r="E429" s="2">
        <v>490605</v>
      </c>
      <c r="F429" s="3">
        <v>45111</v>
      </c>
      <c r="G429" s="2" t="s">
        <v>1274</v>
      </c>
      <c r="H429" s="2" t="s">
        <v>1280</v>
      </c>
      <c r="I429">
        <f>(Merge1[[#This Row],[price]]/SUM(Merge1[price]))*100</f>
        <v>0.13502540997642443</v>
      </c>
    </row>
    <row r="430" spans="1:9" x14ac:dyDescent="0.35">
      <c r="A430" s="2">
        <v>429</v>
      </c>
      <c r="B430" s="2">
        <v>6</v>
      </c>
      <c r="C430" s="2">
        <v>17</v>
      </c>
      <c r="D430" s="2">
        <v>2</v>
      </c>
      <c r="E430" s="2">
        <v>117386</v>
      </c>
      <c r="F430" s="3">
        <v>44708</v>
      </c>
      <c r="G430" s="2" t="s">
        <v>1285</v>
      </c>
      <c r="H430" s="2" t="s">
        <v>1292</v>
      </c>
      <c r="I430">
        <f>(Merge1[[#This Row],[price]]/SUM(Merge1[price]))*100</f>
        <v>3.2307238563595062E-2</v>
      </c>
    </row>
    <row r="431" spans="1:9" x14ac:dyDescent="0.35">
      <c r="A431" s="2">
        <v>430</v>
      </c>
      <c r="B431" s="2">
        <v>355</v>
      </c>
      <c r="C431" s="2">
        <v>5</v>
      </c>
      <c r="D431" s="2">
        <v>3</v>
      </c>
      <c r="E431" s="2">
        <v>411099</v>
      </c>
      <c r="F431" s="3">
        <v>44722</v>
      </c>
      <c r="G431" s="2" t="s">
        <v>1274</v>
      </c>
      <c r="H431" s="2" t="s">
        <v>1279</v>
      </c>
      <c r="I431">
        <f>(Merge1[[#This Row],[price]]/SUM(Merge1[price]))*100</f>
        <v>0.11314359008957939</v>
      </c>
    </row>
    <row r="432" spans="1:9" x14ac:dyDescent="0.35">
      <c r="A432" s="2">
        <v>431</v>
      </c>
      <c r="B432" s="2">
        <v>403</v>
      </c>
      <c r="C432" s="2">
        <v>7</v>
      </c>
      <c r="D432" s="2">
        <v>1</v>
      </c>
      <c r="E432" s="2">
        <v>110006</v>
      </c>
      <c r="F432" s="3">
        <v>44295</v>
      </c>
      <c r="G432" s="2" t="s">
        <v>1274</v>
      </c>
      <c r="H432" s="2" t="s">
        <v>1281</v>
      </c>
      <c r="I432">
        <f>(Merge1[[#This Row],[price]]/SUM(Merge1[price]))*100</f>
        <v>3.0276098388452102E-2</v>
      </c>
    </row>
    <row r="433" spans="1:9" x14ac:dyDescent="0.35">
      <c r="A433" s="2">
        <v>432</v>
      </c>
      <c r="B433" s="2">
        <v>198</v>
      </c>
      <c r="C433" s="2">
        <v>29</v>
      </c>
      <c r="D433" s="2">
        <v>4</v>
      </c>
      <c r="E433" s="2">
        <v>435144</v>
      </c>
      <c r="F433" s="3">
        <v>44537</v>
      </c>
      <c r="G433" s="2" t="s">
        <v>1306</v>
      </c>
      <c r="H433" s="2" t="s">
        <v>1307</v>
      </c>
      <c r="I433">
        <f>(Merge1[[#This Row],[price]]/SUM(Merge1[price]))*100</f>
        <v>0.11976130899355128</v>
      </c>
    </row>
    <row r="434" spans="1:9" x14ac:dyDescent="0.35">
      <c r="A434" s="2">
        <v>433</v>
      </c>
      <c r="B434" s="2">
        <v>453</v>
      </c>
      <c r="C434" s="2">
        <v>27</v>
      </c>
      <c r="D434" s="2">
        <v>4</v>
      </c>
      <c r="E434" s="2">
        <v>317060</v>
      </c>
      <c r="F434" s="3">
        <v>44972</v>
      </c>
      <c r="G434" s="2" t="s">
        <v>1300</v>
      </c>
      <c r="H434" s="2" t="s">
        <v>1304</v>
      </c>
      <c r="I434">
        <f>(Merge1[[#This Row],[price]]/SUM(Merge1[price]))*100</f>
        <v>8.7261965302280087E-2</v>
      </c>
    </row>
    <row r="435" spans="1:9" x14ac:dyDescent="0.35">
      <c r="A435" s="2">
        <v>434</v>
      </c>
      <c r="B435" s="2">
        <v>180</v>
      </c>
      <c r="C435" s="2">
        <v>35</v>
      </c>
      <c r="D435" s="2">
        <v>4</v>
      </c>
      <c r="E435" s="2">
        <v>224956</v>
      </c>
      <c r="F435" s="3">
        <v>44404</v>
      </c>
      <c r="G435" s="2" t="s">
        <v>1312</v>
      </c>
      <c r="H435" s="2" t="s">
        <v>1314</v>
      </c>
      <c r="I435">
        <f>(Merge1[[#This Row],[price]]/SUM(Merge1[price]))*100</f>
        <v>6.191289556090241E-2</v>
      </c>
    </row>
    <row r="436" spans="1:9" x14ac:dyDescent="0.35">
      <c r="A436" s="2">
        <v>435</v>
      </c>
      <c r="B436" s="2">
        <v>425</v>
      </c>
      <c r="C436" s="2">
        <v>31</v>
      </c>
      <c r="D436" s="2">
        <v>5</v>
      </c>
      <c r="E436" s="2">
        <v>412265</v>
      </c>
      <c r="F436" s="3">
        <v>45530</v>
      </c>
      <c r="G436" s="2" t="s">
        <v>1306</v>
      </c>
      <c r="H436" s="2" t="s">
        <v>1309</v>
      </c>
      <c r="I436">
        <f>(Merge1[[#This Row],[price]]/SUM(Merge1[price]))*100</f>
        <v>0.11346449922836213</v>
      </c>
    </row>
    <row r="437" spans="1:9" x14ac:dyDescent="0.35">
      <c r="A437" s="2">
        <v>436</v>
      </c>
      <c r="B437" s="2">
        <v>389</v>
      </c>
      <c r="C437" s="2">
        <v>44</v>
      </c>
      <c r="D437" s="2">
        <v>2</v>
      </c>
      <c r="E437" s="2">
        <v>276196</v>
      </c>
      <c r="F437" s="3">
        <v>44530</v>
      </c>
      <c r="G437" s="2" t="s">
        <v>1324</v>
      </c>
      <c r="H437" s="2" t="s">
        <v>1325</v>
      </c>
      <c r="I437">
        <f>(Merge1[[#This Row],[price]]/SUM(Merge1[price]))*100</f>
        <v>7.6015283443602311E-2</v>
      </c>
    </row>
    <row r="438" spans="1:9" x14ac:dyDescent="0.35">
      <c r="A438" s="2">
        <v>437</v>
      </c>
      <c r="B438" s="2">
        <v>232</v>
      </c>
      <c r="C438" s="2">
        <v>5</v>
      </c>
      <c r="D438" s="2">
        <v>1</v>
      </c>
      <c r="E438" s="2">
        <v>137033</v>
      </c>
      <c r="F438" s="3">
        <v>44800</v>
      </c>
      <c r="G438" s="2" t="s">
        <v>1274</v>
      </c>
      <c r="H438" s="2" t="s">
        <v>1279</v>
      </c>
      <c r="I438">
        <f>(Merge1[[#This Row],[price]]/SUM(Merge1[price]))*100</f>
        <v>3.7714530029859798E-2</v>
      </c>
    </row>
    <row r="439" spans="1:9" x14ac:dyDescent="0.35">
      <c r="A439" s="2">
        <v>438</v>
      </c>
      <c r="B439" s="2">
        <v>11</v>
      </c>
      <c r="C439" s="2">
        <v>21</v>
      </c>
      <c r="D439" s="2">
        <v>3</v>
      </c>
      <c r="E439" s="2">
        <v>343689</v>
      </c>
      <c r="F439" s="3">
        <v>44411</v>
      </c>
      <c r="G439" s="2" t="s">
        <v>1294</v>
      </c>
      <c r="H439" s="2" t="s">
        <v>1297</v>
      </c>
      <c r="I439">
        <f>(Merge1[[#This Row],[price]]/SUM(Merge1[price]))*100</f>
        <v>9.4590858489797966E-2</v>
      </c>
    </row>
    <row r="440" spans="1:9" x14ac:dyDescent="0.35">
      <c r="A440" s="2">
        <v>439</v>
      </c>
      <c r="B440" s="2">
        <v>38</v>
      </c>
      <c r="C440" s="2">
        <v>22</v>
      </c>
      <c r="D440" s="2">
        <v>2</v>
      </c>
      <c r="E440" s="2">
        <v>131920</v>
      </c>
      <c r="F440" s="3">
        <v>44965</v>
      </c>
      <c r="G440" s="2" t="s">
        <v>1294</v>
      </c>
      <c r="H440" s="2" t="s">
        <v>1298</v>
      </c>
      <c r="I440">
        <f>(Merge1[[#This Row],[price]]/SUM(Merge1[price]))*100</f>
        <v>3.6307318686295303E-2</v>
      </c>
    </row>
    <row r="441" spans="1:9" x14ac:dyDescent="0.35">
      <c r="A441" s="2">
        <v>440</v>
      </c>
      <c r="B441" s="2">
        <v>83</v>
      </c>
      <c r="C441" s="2">
        <v>47</v>
      </c>
      <c r="D441" s="2">
        <v>1</v>
      </c>
      <c r="E441" s="2">
        <v>81201</v>
      </c>
      <c r="F441" s="3">
        <v>45317</v>
      </c>
      <c r="G441" s="2" t="s">
        <v>1324</v>
      </c>
      <c r="H441" s="2" t="s">
        <v>1328</v>
      </c>
      <c r="I441">
        <f>(Merge1[[#This Row],[price]]/SUM(Merge1[price]))*100</f>
        <v>2.2348321593737605E-2</v>
      </c>
    </row>
    <row r="442" spans="1:9" x14ac:dyDescent="0.35">
      <c r="A442" s="2">
        <v>441</v>
      </c>
      <c r="B442" s="2">
        <v>460</v>
      </c>
      <c r="C442" s="2">
        <v>6</v>
      </c>
      <c r="D442" s="2">
        <v>3</v>
      </c>
      <c r="E442" s="2">
        <v>490605</v>
      </c>
      <c r="F442" s="3">
        <v>45413</v>
      </c>
      <c r="G442" s="2" t="s">
        <v>1274</v>
      </c>
      <c r="H442" s="2" t="s">
        <v>1280</v>
      </c>
      <c r="I442">
        <f>(Merge1[[#This Row],[price]]/SUM(Merge1[price]))*100</f>
        <v>0.13502540997642443</v>
      </c>
    </row>
    <row r="443" spans="1:9" x14ac:dyDescent="0.35">
      <c r="A443" s="2">
        <v>442</v>
      </c>
      <c r="B443" s="2">
        <v>315</v>
      </c>
      <c r="C443" s="2">
        <v>31</v>
      </c>
      <c r="D443" s="2">
        <v>1</v>
      </c>
      <c r="E443" s="2">
        <v>82453</v>
      </c>
      <c r="F443" s="3">
        <v>45080</v>
      </c>
      <c r="G443" s="2" t="s">
        <v>1306</v>
      </c>
      <c r="H443" s="2" t="s">
        <v>1309</v>
      </c>
      <c r="I443">
        <f>(Merge1[[#This Row],[price]]/SUM(Merge1[price]))*100</f>
        <v>2.2692899845672427E-2</v>
      </c>
    </row>
    <row r="444" spans="1:9" x14ac:dyDescent="0.35">
      <c r="A444" s="2">
        <v>443</v>
      </c>
      <c r="B444" s="2">
        <v>335</v>
      </c>
      <c r="C444" s="2">
        <v>11</v>
      </c>
      <c r="D444" s="2">
        <v>5</v>
      </c>
      <c r="E444" s="2">
        <v>507270</v>
      </c>
      <c r="F444" s="3">
        <v>45086</v>
      </c>
      <c r="G444" s="2" t="s">
        <v>1285</v>
      </c>
      <c r="H444" s="2" t="s">
        <v>1286</v>
      </c>
      <c r="I444">
        <f>(Merge1[[#This Row],[price]]/SUM(Merge1[price]))*100</f>
        <v>0.13961198870525332</v>
      </c>
    </row>
    <row r="445" spans="1:9" x14ac:dyDescent="0.35">
      <c r="A445" s="2">
        <v>444</v>
      </c>
      <c r="B445" s="2">
        <v>81</v>
      </c>
      <c r="C445" s="2">
        <v>4</v>
      </c>
      <c r="D445" s="2">
        <v>1</v>
      </c>
      <c r="E445" s="2">
        <v>38082</v>
      </c>
      <c r="F445" s="3">
        <v>44875</v>
      </c>
      <c r="G445" s="2" t="s">
        <v>1274</v>
      </c>
      <c r="H445" s="2" t="s">
        <v>1278</v>
      </c>
      <c r="I445">
        <f>(Merge1[[#This Row],[price]]/SUM(Merge1[price]))*100</f>
        <v>1.0481013570432822E-2</v>
      </c>
    </row>
    <row r="446" spans="1:9" x14ac:dyDescent="0.35">
      <c r="A446" s="2">
        <v>445</v>
      </c>
      <c r="B446" s="2">
        <v>106</v>
      </c>
      <c r="C446" s="2">
        <v>13</v>
      </c>
      <c r="D446" s="2">
        <v>4</v>
      </c>
      <c r="E446" s="2">
        <v>289580</v>
      </c>
      <c r="F446" s="3">
        <v>45331</v>
      </c>
      <c r="G446" s="2" t="s">
        <v>1285</v>
      </c>
      <c r="H446" s="2" t="s">
        <v>1288</v>
      </c>
      <c r="I446">
        <f>(Merge1[[#This Row],[price]]/SUM(Merge1[price]))*100</f>
        <v>7.9698857983455079E-2</v>
      </c>
    </row>
    <row r="447" spans="1:9" x14ac:dyDescent="0.35">
      <c r="A447" s="2">
        <v>446</v>
      </c>
      <c r="B447" s="2">
        <v>370</v>
      </c>
      <c r="C447" s="2">
        <v>47</v>
      </c>
      <c r="D447" s="2">
        <v>5</v>
      </c>
      <c r="E447" s="2">
        <v>406005</v>
      </c>
      <c r="F447" s="3">
        <v>44740</v>
      </c>
      <c r="G447" s="2" t="s">
        <v>1324</v>
      </c>
      <c r="H447" s="2" t="s">
        <v>1328</v>
      </c>
      <c r="I447">
        <f>(Merge1[[#This Row],[price]]/SUM(Merge1[price]))*100</f>
        <v>0.11174160796868804</v>
      </c>
    </row>
    <row r="448" spans="1:9" x14ac:dyDescent="0.35">
      <c r="A448" s="2">
        <v>447</v>
      </c>
      <c r="B448" s="2">
        <v>339</v>
      </c>
      <c r="C448" s="2">
        <v>19</v>
      </c>
      <c r="D448" s="2">
        <v>3</v>
      </c>
      <c r="E448" s="2">
        <v>337224</v>
      </c>
      <c r="F448" s="3">
        <v>44683</v>
      </c>
      <c r="G448" s="2" t="s">
        <v>1294</v>
      </c>
      <c r="H448" s="2" t="s">
        <v>1295</v>
      </c>
      <c r="I448">
        <f>(Merge1[[#This Row],[price]]/SUM(Merge1[price]))*100</f>
        <v>9.2811546669703218E-2</v>
      </c>
    </row>
    <row r="449" spans="1:9" x14ac:dyDescent="0.35">
      <c r="A449" s="2">
        <v>448</v>
      </c>
      <c r="B449" s="2">
        <v>50</v>
      </c>
      <c r="C449" s="2">
        <v>4</v>
      </c>
      <c r="D449" s="2">
        <v>4</v>
      </c>
      <c r="E449" s="2">
        <v>152328</v>
      </c>
      <c r="F449" s="3">
        <v>45367</v>
      </c>
      <c r="G449" s="2" t="s">
        <v>1274</v>
      </c>
      <c r="H449" s="2" t="s">
        <v>1278</v>
      </c>
      <c r="I449">
        <f>(Merge1[[#This Row],[price]]/SUM(Merge1[price]))*100</f>
        <v>4.1924054281731286E-2</v>
      </c>
    </row>
    <row r="450" spans="1:9" x14ac:dyDescent="0.35">
      <c r="A450" s="2">
        <v>449</v>
      </c>
      <c r="B450" s="2">
        <v>282</v>
      </c>
      <c r="C450" s="2">
        <v>32</v>
      </c>
      <c r="D450" s="2">
        <v>2</v>
      </c>
      <c r="E450" s="2">
        <v>288154</v>
      </c>
      <c r="F450" s="3">
        <v>44308</v>
      </c>
      <c r="G450" s="2" t="s">
        <v>1306</v>
      </c>
      <c r="H450" s="2" t="s">
        <v>1310</v>
      </c>
      <c r="I450">
        <f>(Merge1[[#This Row],[price]]/SUM(Merge1[price]))*100</f>
        <v>7.9306391060724207E-2</v>
      </c>
    </row>
    <row r="451" spans="1:9" x14ac:dyDescent="0.35">
      <c r="A451" s="2">
        <v>450</v>
      </c>
      <c r="B451" s="2">
        <v>185</v>
      </c>
      <c r="C451" s="2">
        <v>1</v>
      </c>
      <c r="D451" s="2">
        <v>4</v>
      </c>
      <c r="E451" s="2">
        <v>128176</v>
      </c>
      <c r="F451" s="3">
        <v>44376</v>
      </c>
      <c r="G451" s="2" t="s">
        <v>1274</v>
      </c>
      <c r="H451" s="2" t="s">
        <v>1275</v>
      </c>
      <c r="I451">
        <f>(Merge1[[#This Row],[price]]/SUM(Merge1[price]))*100</f>
        <v>3.527688659744229E-2</v>
      </c>
    </row>
    <row r="452" spans="1:9" x14ac:dyDescent="0.35">
      <c r="A452" s="2">
        <v>451</v>
      </c>
      <c r="B452" s="2">
        <v>151</v>
      </c>
      <c r="C452" s="2">
        <v>43</v>
      </c>
      <c r="D452" s="2">
        <v>5</v>
      </c>
      <c r="E452" s="2">
        <v>486065</v>
      </c>
      <c r="F452" s="3">
        <v>45180</v>
      </c>
      <c r="G452" s="2" t="s">
        <v>1318</v>
      </c>
      <c r="H452" s="2" t="s">
        <v>1323</v>
      </c>
      <c r="I452">
        <f>(Merge1[[#This Row],[price]]/SUM(Merge1[price]))*100</f>
        <v>0.13377590097979175</v>
      </c>
    </row>
    <row r="453" spans="1:9" x14ac:dyDescent="0.35">
      <c r="A453" s="2">
        <v>452</v>
      </c>
      <c r="B453" s="2">
        <v>103</v>
      </c>
      <c r="C453" s="2">
        <v>7</v>
      </c>
      <c r="D453" s="2">
        <v>1</v>
      </c>
      <c r="E453" s="2">
        <v>110006</v>
      </c>
      <c r="F453" s="3">
        <v>44620</v>
      </c>
      <c r="G453" s="2" t="s">
        <v>1274</v>
      </c>
      <c r="H453" s="2" t="s">
        <v>1281</v>
      </c>
      <c r="I453">
        <f>(Merge1[[#This Row],[price]]/SUM(Merge1[price]))*100</f>
        <v>3.0276098388452102E-2</v>
      </c>
    </row>
    <row r="454" spans="1:9" x14ac:dyDescent="0.35">
      <c r="A454" s="2">
        <v>453</v>
      </c>
      <c r="B454" s="2">
        <v>88</v>
      </c>
      <c r="C454" s="2">
        <v>41</v>
      </c>
      <c r="D454" s="2">
        <v>3</v>
      </c>
      <c r="E454" s="2">
        <v>112698</v>
      </c>
      <c r="F454" s="3">
        <v>44364</v>
      </c>
      <c r="G454" s="2" t="s">
        <v>1318</v>
      </c>
      <c r="H454" s="2" t="s">
        <v>1321</v>
      </c>
      <c r="I454">
        <f>(Merge1[[#This Row],[price]]/SUM(Merge1[price]))*100</f>
        <v>3.1016996674561158E-2</v>
      </c>
    </row>
    <row r="455" spans="1:9" x14ac:dyDescent="0.35">
      <c r="A455" s="2">
        <v>454</v>
      </c>
      <c r="B455" s="2">
        <v>243</v>
      </c>
      <c r="C455" s="2">
        <v>8</v>
      </c>
      <c r="D455" s="2">
        <v>3</v>
      </c>
      <c r="E455" s="2">
        <v>210072</v>
      </c>
      <c r="F455" s="3">
        <v>45011</v>
      </c>
      <c r="G455" s="2" t="s">
        <v>1274</v>
      </c>
      <c r="H455" s="2" t="s">
        <v>1282</v>
      </c>
      <c r="I455">
        <f>(Merge1[[#This Row],[price]]/SUM(Merge1[price]))*100</f>
        <v>5.7816487652118151E-2</v>
      </c>
    </row>
    <row r="456" spans="1:9" x14ac:dyDescent="0.35">
      <c r="A456" s="2">
        <v>455</v>
      </c>
      <c r="B456" s="2">
        <v>242</v>
      </c>
      <c r="C456" s="2">
        <v>32</v>
      </c>
      <c r="D456" s="2">
        <v>3</v>
      </c>
      <c r="E456" s="2">
        <v>432231</v>
      </c>
      <c r="F456" s="3">
        <v>44383</v>
      </c>
      <c r="G456" s="2" t="s">
        <v>1306</v>
      </c>
      <c r="H456" s="2" t="s">
        <v>1310</v>
      </c>
      <c r="I456">
        <f>(Merge1[[#This Row],[price]]/SUM(Merge1[price]))*100</f>
        <v>0.11895958659108631</v>
      </c>
    </row>
    <row r="457" spans="1:9" x14ac:dyDescent="0.35">
      <c r="A457" s="2">
        <v>456</v>
      </c>
      <c r="B457" s="2">
        <v>329</v>
      </c>
      <c r="C457" s="2">
        <v>35</v>
      </c>
      <c r="D457" s="2">
        <v>4</v>
      </c>
      <c r="E457" s="2">
        <v>224956</v>
      </c>
      <c r="F457" s="3">
        <v>44575</v>
      </c>
      <c r="G457" s="2" t="s">
        <v>1312</v>
      </c>
      <c r="H457" s="2" t="s">
        <v>1314</v>
      </c>
      <c r="I457">
        <f>(Merge1[[#This Row],[price]]/SUM(Merge1[price]))*100</f>
        <v>6.191289556090241E-2</v>
      </c>
    </row>
    <row r="458" spans="1:9" x14ac:dyDescent="0.35">
      <c r="A458" s="2">
        <v>457</v>
      </c>
      <c r="B458" s="2">
        <v>190</v>
      </c>
      <c r="C458" s="2">
        <v>25</v>
      </c>
      <c r="D458" s="2">
        <v>3</v>
      </c>
      <c r="E458" s="2">
        <v>284370</v>
      </c>
      <c r="F458" s="3">
        <v>44579</v>
      </c>
      <c r="G458" s="2" t="s">
        <v>1300</v>
      </c>
      <c r="H458" s="2" t="s">
        <v>1302</v>
      </c>
      <c r="I458">
        <f>(Merge1[[#This Row],[price]]/SUM(Merge1[price]))*100</f>
        <v>7.8264950082033019E-2</v>
      </c>
    </row>
    <row r="459" spans="1:9" x14ac:dyDescent="0.35">
      <c r="A459" s="2">
        <v>458</v>
      </c>
      <c r="B459" s="2">
        <v>229</v>
      </c>
      <c r="C459" s="2">
        <v>3</v>
      </c>
      <c r="D459" s="2">
        <v>3</v>
      </c>
      <c r="E459" s="2">
        <v>266361</v>
      </c>
      <c r="F459" s="3">
        <v>45097</v>
      </c>
      <c r="G459" s="2" t="s">
        <v>1274</v>
      </c>
      <c r="H459" s="2" t="s">
        <v>1277</v>
      </c>
      <c r="I459">
        <f>(Merge1[[#This Row],[price]]/SUM(Merge1[price]))*100</f>
        <v>7.3308472654641479E-2</v>
      </c>
    </row>
    <row r="460" spans="1:9" x14ac:dyDescent="0.35">
      <c r="A460" s="2">
        <v>459</v>
      </c>
      <c r="B460" s="2">
        <v>239</v>
      </c>
      <c r="C460" s="2">
        <v>17</v>
      </c>
      <c r="D460" s="2">
        <v>2</v>
      </c>
      <c r="E460" s="2">
        <v>117386</v>
      </c>
      <c r="F460" s="3">
        <v>44747</v>
      </c>
      <c r="G460" s="2" t="s">
        <v>1285</v>
      </c>
      <c r="H460" s="2" t="s">
        <v>1292</v>
      </c>
      <c r="I460">
        <f>(Merge1[[#This Row],[price]]/SUM(Merge1[price]))*100</f>
        <v>3.2307238563595062E-2</v>
      </c>
    </row>
    <row r="461" spans="1:9" x14ac:dyDescent="0.35">
      <c r="A461" s="2">
        <v>460</v>
      </c>
      <c r="B461" s="2">
        <v>289</v>
      </c>
      <c r="C461" s="2">
        <v>4</v>
      </c>
      <c r="D461" s="2">
        <v>2</v>
      </c>
      <c r="E461" s="2">
        <v>76164</v>
      </c>
      <c r="F461" s="3">
        <v>44395</v>
      </c>
      <c r="G461" s="2" t="s">
        <v>1274</v>
      </c>
      <c r="H461" s="2" t="s">
        <v>1278</v>
      </c>
      <c r="I461">
        <f>(Merge1[[#This Row],[price]]/SUM(Merge1[price]))*100</f>
        <v>2.0962027140865643E-2</v>
      </c>
    </row>
    <row r="462" spans="1:9" x14ac:dyDescent="0.35">
      <c r="A462" s="2">
        <v>461</v>
      </c>
      <c r="B462" s="2">
        <v>44</v>
      </c>
      <c r="C462" s="2">
        <v>43</v>
      </c>
      <c r="D462" s="2">
        <v>3</v>
      </c>
      <c r="E462" s="2">
        <v>291639</v>
      </c>
      <c r="F462" s="3">
        <v>45305</v>
      </c>
      <c r="G462" s="2" t="s">
        <v>1318</v>
      </c>
      <c r="H462" s="2" t="s">
        <v>1323</v>
      </c>
      <c r="I462">
        <f>(Merge1[[#This Row],[price]]/SUM(Merge1[price]))*100</f>
        <v>8.0265540587875051E-2</v>
      </c>
    </row>
    <row r="463" spans="1:9" x14ac:dyDescent="0.35">
      <c r="A463" s="2">
        <v>462</v>
      </c>
      <c r="B463" s="2">
        <v>212</v>
      </c>
      <c r="C463" s="2">
        <v>38</v>
      </c>
      <c r="D463" s="2">
        <v>2</v>
      </c>
      <c r="E463" s="2">
        <v>242610</v>
      </c>
      <c r="F463" s="3">
        <v>45330</v>
      </c>
      <c r="G463" s="2" t="s">
        <v>1312</v>
      </c>
      <c r="H463" s="2" t="s">
        <v>1317</v>
      </c>
      <c r="I463">
        <f>(Merge1[[#This Row],[price]]/SUM(Merge1[price]))*100</f>
        <v>6.677166909098016E-2</v>
      </c>
    </row>
    <row r="464" spans="1:9" x14ac:dyDescent="0.35">
      <c r="A464" s="2">
        <v>463</v>
      </c>
      <c r="B464" s="2">
        <v>32</v>
      </c>
      <c r="C464" s="2">
        <v>25</v>
      </c>
      <c r="D464" s="2">
        <v>5</v>
      </c>
      <c r="E464" s="2">
        <v>473950</v>
      </c>
      <c r="F464" s="3">
        <v>45054</v>
      </c>
      <c r="G464" s="2" t="s">
        <v>1300</v>
      </c>
      <c r="H464" s="2" t="s">
        <v>1302</v>
      </c>
      <c r="I464">
        <f>(Merge1[[#This Row],[price]]/SUM(Merge1[price]))*100</f>
        <v>0.13044158347005505</v>
      </c>
    </row>
    <row r="465" spans="1:9" x14ac:dyDescent="0.35">
      <c r="A465" s="2">
        <v>464</v>
      </c>
      <c r="B465" s="2">
        <v>275</v>
      </c>
      <c r="C465" s="2">
        <v>44</v>
      </c>
      <c r="D465" s="2">
        <v>4</v>
      </c>
      <c r="E465" s="2">
        <v>552392</v>
      </c>
      <c r="F465" s="3">
        <v>45369</v>
      </c>
      <c r="G465" s="2" t="s">
        <v>1324</v>
      </c>
      <c r="H465" s="2" t="s">
        <v>1325</v>
      </c>
      <c r="I465">
        <f>(Merge1[[#This Row],[price]]/SUM(Merge1[price]))*100</f>
        <v>0.15203056688720462</v>
      </c>
    </row>
    <row r="466" spans="1:9" x14ac:dyDescent="0.35">
      <c r="A466" s="2">
        <v>465</v>
      </c>
      <c r="B466" s="2">
        <v>452</v>
      </c>
      <c r="C466" s="2">
        <v>16</v>
      </c>
      <c r="D466" s="2">
        <v>4</v>
      </c>
      <c r="E466" s="2">
        <v>179808</v>
      </c>
      <c r="F466" s="3">
        <v>44809</v>
      </c>
      <c r="G466" s="2" t="s">
        <v>1285</v>
      </c>
      <c r="H466" s="2" t="s">
        <v>1291</v>
      </c>
      <c r="I466">
        <f>(Merge1[[#This Row],[price]]/SUM(Merge1[price]))*100</f>
        <v>4.9487161600556287E-2</v>
      </c>
    </row>
    <row r="467" spans="1:9" x14ac:dyDescent="0.35">
      <c r="A467" s="2">
        <v>466</v>
      </c>
      <c r="B467" s="2">
        <v>41</v>
      </c>
      <c r="C467" s="2">
        <v>26</v>
      </c>
      <c r="D467" s="2">
        <v>1</v>
      </c>
      <c r="E467" s="2">
        <v>138724</v>
      </c>
      <c r="F467" s="3">
        <v>45225</v>
      </c>
      <c r="G467" s="2" t="s">
        <v>1300</v>
      </c>
      <c r="H467" s="2" t="s">
        <v>1303</v>
      </c>
      <c r="I467">
        <f>(Merge1[[#This Row],[price]]/SUM(Merge1[price]))*100</f>
        <v>3.8179930847768571E-2</v>
      </c>
    </row>
    <row r="468" spans="1:9" x14ac:dyDescent="0.35">
      <c r="A468" s="2">
        <v>467</v>
      </c>
      <c r="B468" s="2">
        <v>293</v>
      </c>
      <c r="C468" s="2">
        <v>34</v>
      </c>
      <c r="D468" s="2">
        <v>5</v>
      </c>
      <c r="E468" s="2">
        <v>433075</v>
      </c>
      <c r="F468" s="3">
        <v>45467</v>
      </c>
      <c r="G468" s="2" t="s">
        <v>1312</v>
      </c>
      <c r="H468" s="2" t="s">
        <v>1313</v>
      </c>
      <c r="I468">
        <f>(Merge1[[#This Row],[price]]/SUM(Merge1[price]))*100</f>
        <v>0.11919187416667175</v>
      </c>
    </row>
    <row r="469" spans="1:9" x14ac:dyDescent="0.35">
      <c r="A469" s="2">
        <v>468</v>
      </c>
      <c r="B469" s="2">
        <v>76</v>
      </c>
      <c r="C469" s="2">
        <v>8</v>
      </c>
      <c r="D469" s="2">
        <v>4</v>
      </c>
      <c r="E469" s="2">
        <v>280096</v>
      </c>
      <c r="F469" s="3">
        <v>44551</v>
      </c>
      <c r="G469" s="2" t="s">
        <v>1274</v>
      </c>
      <c r="H469" s="2" t="s">
        <v>1282</v>
      </c>
      <c r="I469">
        <f>(Merge1[[#This Row],[price]]/SUM(Merge1[price]))*100</f>
        <v>7.708865020282421E-2</v>
      </c>
    </row>
    <row r="470" spans="1:9" x14ac:dyDescent="0.35">
      <c r="A470" s="2">
        <v>469</v>
      </c>
      <c r="B470" s="2">
        <v>86</v>
      </c>
      <c r="C470" s="2">
        <v>14</v>
      </c>
      <c r="D470" s="2">
        <v>2</v>
      </c>
      <c r="E470" s="2">
        <v>324884</v>
      </c>
      <c r="F470" s="3">
        <v>44455</v>
      </c>
      <c r="G470" s="2" t="s">
        <v>1285</v>
      </c>
      <c r="H470" s="2" t="s">
        <v>1289</v>
      </c>
      <c r="I470">
        <f>(Merge1[[#This Row],[price]]/SUM(Merge1[price]))*100</f>
        <v>8.9415304154626771E-2</v>
      </c>
    </row>
    <row r="471" spans="1:9" x14ac:dyDescent="0.35">
      <c r="A471" s="2">
        <v>470</v>
      </c>
      <c r="B471" s="2">
        <v>22</v>
      </c>
      <c r="C471" s="2">
        <v>28</v>
      </c>
      <c r="D471" s="2">
        <v>1</v>
      </c>
      <c r="E471" s="2">
        <v>91117</v>
      </c>
      <c r="F471" s="3">
        <v>45088</v>
      </c>
      <c r="G471" s="2" t="s">
        <v>1300</v>
      </c>
      <c r="H471" s="2" t="s">
        <v>1305</v>
      </c>
      <c r="I471">
        <f>(Merge1[[#This Row],[price]]/SUM(Merge1[price]))*100</f>
        <v>2.5077425384620749E-2</v>
      </c>
    </row>
    <row r="472" spans="1:9" x14ac:dyDescent="0.35">
      <c r="A472" s="2">
        <v>471</v>
      </c>
      <c r="B472" s="2">
        <v>104</v>
      </c>
      <c r="C472" s="2">
        <v>41</v>
      </c>
      <c r="D472" s="2">
        <v>2</v>
      </c>
      <c r="E472" s="2">
        <v>75132</v>
      </c>
      <c r="F472" s="3">
        <v>45415</v>
      </c>
      <c r="G472" s="2" t="s">
        <v>1318</v>
      </c>
      <c r="H472" s="2" t="s">
        <v>1321</v>
      </c>
      <c r="I472">
        <f>(Merge1[[#This Row],[price]]/SUM(Merge1[price]))*100</f>
        <v>2.0677997783040775E-2</v>
      </c>
    </row>
    <row r="473" spans="1:9" x14ac:dyDescent="0.35">
      <c r="A473" s="2">
        <v>472</v>
      </c>
      <c r="B473" s="2">
        <v>133</v>
      </c>
      <c r="C473" s="2">
        <v>21</v>
      </c>
      <c r="D473" s="2">
        <v>1</v>
      </c>
      <c r="E473" s="2">
        <v>114563</v>
      </c>
      <c r="F473" s="3">
        <v>44375</v>
      </c>
      <c r="G473" s="2" t="s">
        <v>1294</v>
      </c>
      <c r="H473" s="2" t="s">
        <v>1297</v>
      </c>
      <c r="I473">
        <f>(Merge1[[#This Row],[price]]/SUM(Merge1[price]))*100</f>
        <v>3.1530286163265989E-2</v>
      </c>
    </row>
    <row r="474" spans="1:9" x14ac:dyDescent="0.35">
      <c r="A474" s="2">
        <v>473</v>
      </c>
      <c r="B474" s="2">
        <v>199</v>
      </c>
      <c r="C474" s="2">
        <v>36</v>
      </c>
      <c r="D474" s="2">
        <v>4</v>
      </c>
      <c r="E474" s="2">
        <v>641340</v>
      </c>
      <c r="F474" s="3">
        <v>45327</v>
      </c>
      <c r="G474" s="2" t="s">
        <v>1312</v>
      </c>
      <c r="H474" s="2" t="s">
        <v>1315</v>
      </c>
      <c r="I474">
        <f>(Merge1[[#This Row],[price]]/SUM(Merge1[price]))*100</f>
        <v>0.17651103522035044</v>
      </c>
    </row>
    <row r="475" spans="1:9" x14ac:dyDescent="0.35">
      <c r="A475" s="2">
        <v>474</v>
      </c>
      <c r="B475" s="2">
        <v>167</v>
      </c>
      <c r="C475" s="2">
        <v>18</v>
      </c>
      <c r="D475" s="2">
        <v>5</v>
      </c>
      <c r="E475" s="2">
        <v>391160</v>
      </c>
      <c r="F475" s="3">
        <v>45135</v>
      </c>
      <c r="G475" s="2" t="s">
        <v>1285</v>
      </c>
      <c r="H475" s="2" t="s">
        <v>1293</v>
      </c>
      <c r="I475">
        <f>(Merge1[[#This Row],[price]]/SUM(Merge1[price]))*100</f>
        <v>0.10765593372749599</v>
      </c>
    </row>
    <row r="476" spans="1:9" x14ac:dyDescent="0.35">
      <c r="A476" s="2">
        <v>475</v>
      </c>
      <c r="B476" s="2">
        <v>470</v>
      </c>
      <c r="C476" s="2">
        <v>1</v>
      </c>
      <c r="D476" s="2">
        <v>5</v>
      </c>
      <c r="E476" s="2">
        <v>160220</v>
      </c>
      <c r="F476" s="3">
        <v>45400</v>
      </c>
      <c r="G476" s="2" t="s">
        <v>1274</v>
      </c>
      <c r="H476" s="2" t="s">
        <v>1275</v>
      </c>
      <c r="I476">
        <f>(Merge1[[#This Row],[price]]/SUM(Merge1[price]))*100</f>
        <v>4.4096108246802865E-2</v>
      </c>
    </row>
    <row r="477" spans="1:9" x14ac:dyDescent="0.35">
      <c r="A477" s="2">
        <v>476</v>
      </c>
      <c r="B477" s="2">
        <v>268</v>
      </c>
      <c r="C477" s="2">
        <v>27</v>
      </c>
      <c r="D477" s="2">
        <v>1</v>
      </c>
      <c r="E477" s="2">
        <v>79265</v>
      </c>
      <c r="F477" s="3">
        <v>45045</v>
      </c>
      <c r="G477" s="2" t="s">
        <v>1300</v>
      </c>
      <c r="H477" s="2" t="s">
        <v>1304</v>
      </c>
      <c r="I477">
        <f>(Merge1[[#This Row],[price]]/SUM(Merge1[price]))*100</f>
        <v>2.1815491325570022E-2</v>
      </c>
    </row>
    <row r="478" spans="1:9" x14ac:dyDescent="0.35">
      <c r="A478" s="2">
        <v>477</v>
      </c>
      <c r="B478" s="2">
        <v>77</v>
      </c>
      <c r="C478" s="2">
        <v>10</v>
      </c>
      <c r="D478" s="2">
        <v>5</v>
      </c>
      <c r="E478" s="2">
        <v>124575</v>
      </c>
      <c r="F478" s="3">
        <v>45401</v>
      </c>
      <c r="G478" s="2" t="s">
        <v>1274</v>
      </c>
      <c r="H478" s="2" t="s">
        <v>1284</v>
      </c>
      <c r="I478">
        <f>(Merge1[[#This Row],[price]]/SUM(Merge1[price]))*100</f>
        <v>3.4285811289760749E-2</v>
      </c>
    </row>
    <row r="479" spans="1:9" x14ac:dyDescent="0.35">
      <c r="A479" s="2">
        <v>478</v>
      </c>
      <c r="B479" s="2">
        <v>299</v>
      </c>
      <c r="C479" s="2">
        <v>7</v>
      </c>
      <c r="D479" s="2">
        <v>1</v>
      </c>
      <c r="E479" s="2">
        <v>110006</v>
      </c>
      <c r="F479" s="3">
        <v>45349</v>
      </c>
      <c r="G479" s="2" t="s">
        <v>1274</v>
      </c>
      <c r="H479" s="2" t="s">
        <v>1281</v>
      </c>
      <c r="I479">
        <f>(Merge1[[#This Row],[price]]/SUM(Merge1[price]))*100</f>
        <v>3.0276098388452102E-2</v>
      </c>
    </row>
    <row r="480" spans="1:9" x14ac:dyDescent="0.35">
      <c r="A480" s="2">
        <v>479</v>
      </c>
      <c r="B480" s="2">
        <v>400</v>
      </c>
      <c r="C480" s="2">
        <v>7</v>
      </c>
      <c r="D480" s="2">
        <v>3</v>
      </c>
      <c r="E480" s="2">
        <v>330018</v>
      </c>
      <c r="F480" s="3">
        <v>45293</v>
      </c>
      <c r="G480" s="2" t="s">
        <v>1274</v>
      </c>
      <c r="H480" s="2" t="s">
        <v>1281</v>
      </c>
      <c r="I480">
        <f>(Merge1[[#This Row],[price]]/SUM(Merge1[price]))*100</f>
        <v>9.0828295165356315E-2</v>
      </c>
    </row>
    <row r="481" spans="1:9" x14ac:dyDescent="0.35">
      <c r="A481" s="2">
        <v>480</v>
      </c>
      <c r="B481" s="2">
        <v>451</v>
      </c>
      <c r="C481" s="2">
        <v>23</v>
      </c>
      <c r="D481" s="2">
        <v>4</v>
      </c>
      <c r="E481" s="2">
        <v>625892</v>
      </c>
      <c r="F481" s="3">
        <v>44737</v>
      </c>
      <c r="G481" s="2" t="s">
        <v>1294</v>
      </c>
      <c r="H481" s="2" t="s">
        <v>1299</v>
      </c>
      <c r="I481">
        <f>(Merge1[[#This Row],[price]]/SUM(Merge1[price]))*100</f>
        <v>0.17225940196484796</v>
      </c>
    </row>
    <row r="482" spans="1:9" x14ac:dyDescent="0.35">
      <c r="A482" s="2">
        <v>481</v>
      </c>
      <c r="B482" s="2">
        <v>197</v>
      </c>
      <c r="C482" s="2">
        <v>42</v>
      </c>
      <c r="D482" s="2">
        <v>4</v>
      </c>
      <c r="E482" s="2">
        <v>571840</v>
      </c>
      <c r="F482" s="3">
        <v>45368</v>
      </c>
      <c r="G482" s="2" t="s">
        <v>1318</v>
      </c>
      <c r="H482" s="2" t="s">
        <v>1322</v>
      </c>
      <c r="I482">
        <f>(Merge1[[#This Row],[price]]/SUM(Merge1[price]))*100</f>
        <v>0.15738308912652446</v>
      </c>
    </row>
    <row r="483" spans="1:9" x14ac:dyDescent="0.35">
      <c r="A483" s="2">
        <v>482</v>
      </c>
      <c r="B483" s="2">
        <v>312</v>
      </c>
      <c r="C483" s="2">
        <v>31</v>
      </c>
      <c r="D483" s="2">
        <v>1</v>
      </c>
      <c r="E483" s="2">
        <v>82453</v>
      </c>
      <c r="F483" s="3">
        <v>44549</v>
      </c>
      <c r="G483" s="2" t="s">
        <v>1306</v>
      </c>
      <c r="H483" s="2" t="s">
        <v>1309</v>
      </c>
      <c r="I483">
        <f>(Merge1[[#This Row],[price]]/SUM(Merge1[price]))*100</f>
        <v>2.2692899845672427E-2</v>
      </c>
    </row>
    <row r="484" spans="1:9" x14ac:dyDescent="0.35">
      <c r="A484" s="2">
        <v>483</v>
      </c>
      <c r="B484" s="2">
        <v>142</v>
      </c>
      <c r="C484" s="2">
        <v>26</v>
      </c>
      <c r="D484" s="2">
        <v>2</v>
      </c>
      <c r="E484" s="2">
        <v>277448</v>
      </c>
      <c r="F484" s="3">
        <v>45463</v>
      </c>
      <c r="G484" s="2" t="s">
        <v>1300</v>
      </c>
      <c r="H484" s="2" t="s">
        <v>1303</v>
      </c>
      <c r="I484">
        <f>(Merge1[[#This Row],[price]]/SUM(Merge1[price]))*100</f>
        <v>7.6359861695537143E-2</v>
      </c>
    </row>
    <row r="485" spans="1:9" x14ac:dyDescent="0.35">
      <c r="A485" s="2">
        <v>484</v>
      </c>
      <c r="B485" s="2">
        <v>312</v>
      </c>
      <c r="C485" s="2">
        <v>44</v>
      </c>
      <c r="D485" s="2">
        <v>4</v>
      </c>
      <c r="E485" s="2">
        <v>552392</v>
      </c>
      <c r="F485" s="3">
        <v>44276</v>
      </c>
      <c r="G485" s="2" t="s">
        <v>1324</v>
      </c>
      <c r="H485" s="2" t="s">
        <v>1325</v>
      </c>
      <c r="I485">
        <f>(Merge1[[#This Row],[price]]/SUM(Merge1[price]))*100</f>
        <v>0.15203056688720462</v>
      </c>
    </row>
    <row r="486" spans="1:9" x14ac:dyDescent="0.35">
      <c r="A486" s="2">
        <v>485</v>
      </c>
      <c r="B486" s="2">
        <v>203</v>
      </c>
      <c r="C486" s="2">
        <v>22</v>
      </c>
      <c r="D486" s="2">
        <v>2</v>
      </c>
      <c r="E486" s="2">
        <v>131920</v>
      </c>
      <c r="F486" s="3">
        <v>44297</v>
      </c>
      <c r="G486" s="2" t="s">
        <v>1294</v>
      </c>
      <c r="H486" s="2" t="s">
        <v>1298</v>
      </c>
      <c r="I486">
        <f>(Merge1[[#This Row],[price]]/SUM(Merge1[price]))*100</f>
        <v>3.6307318686295303E-2</v>
      </c>
    </row>
    <row r="487" spans="1:9" x14ac:dyDescent="0.35">
      <c r="A487" s="2">
        <v>486</v>
      </c>
      <c r="B487" s="2">
        <v>382</v>
      </c>
      <c r="C487" s="2">
        <v>31</v>
      </c>
      <c r="D487" s="2">
        <v>3</v>
      </c>
      <c r="E487" s="2">
        <v>247359</v>
      </c>
      <c r="F487" s="3">
        <v>44959</v>
      </c>
      <c r="G487" s="2" t="s">
        <v>1306</v>
      </c>
      <c r="H487" s="2" t="s">
        <v>1309</v>
      </c>
      <c r="I487">
        <f>(Merge1[[#This Row],[price]]/SUM(Merge1[price]))*100</f>
        <v>6.8078699537017284E-2</v>
      </c>
    </row>
    <row r="488" spans="1:9" x14ac:dyDescent="0.35">
      <c r="A488" s="2">
        <v>487</v>
      </c>
      <c r="B488" s="2">
        <v>11</v>
      </c>
      <c r="C488" s="2">
        <v>22</v>
      </c>
      <c r="D488" s="2">
        <v>3</v>
      </c>
      <c r="E488" s="2">
        <v>197880</v>
      </c>
      <c r="F488" s="3">
        <v>44833</v>
      </c>
      <c r="G488" s="2" t="s">
        <v>1294</v>
      </c>
      <c r="H488" s="2" t="s">
        <v>1298</v>
      </c>
      <c r="I488">
        <f>(Merge1[[#This Row],[price]]/SUM(Merge1[price]))*100</f>
        <v>5.4460978029442962E-2</v>
      </c>
    </row>
    <row r="489" spans="1:9" x14ac:dyDescent="0.35">
      <c r="A489" s="2">
        <v>488</v>
      </c>
      <c r="B489" s="2">
        <v>144</v>
      </c>
      <c r="C489" s="2">
        <v>32</v>
      </c>
      <c r="D489" s="2">
        <v>1</v>
      </c>
      <c r="E489" s="2">
        <v>144077</v>
      </c>
      <c r="F489" s="3">
        <v>44663</v>
      </c>
      <c r="G489" s="2" t="s">
        <v>1306</v>
      </c>
      <c r="H489" s="2" t="s">
        <v>1310</v>
      </c>
      <c r="I489">
        <f>(Merge1[[#This Row],[price]]/SUM(Merge1[price]))*100</f>
        <v>3.9653195530362104E-2</v>
      </c>
    </row>
    <row r="490" spans="1:9" x14ac:dyDescent="0.35">
      <c r="A490" s="2">
        <v>489</v>
      </c>
      <c r="B490" s="2">
        <v>69</v>
      </c>
      <c r="C490" s="2">
        <v>20</v>
      </c>
      <c r="D490" s="2">
        <v>4</v>
      </c>
      <c r="E490" s="2">
        <v>592480</v>
      </c>
      <c r="F490" s="3">
        <v>44854</v>
      </c>
      <c r="G490" s="2" t="s">
        <v>1294</v>
      </c>
      <c r="H490" s="2" t="s">
        <v>1296</v>
      </c>
      <c r="I490">
        <f>(Merge1[[#This Row],[price]]/SUM(Merge1[price]))*100</f>
        <v>0.16306367628302185</v>
      </c>
    </row>
    <row r="491" spans="1:9" x14ac:dyDescent="0.35">
      <c r="A491" s="2">
        <v>490</v>
      </c>
      <c r="B491" s="2">
        <v>138</v>
      </c>
      <c r="C491" s="2">
        <v>47</v>
      </c>
      <c r="D491" s="2">
        <v>4</v>
      </c>
      <c r="E491" s="2">
        <v>324804</v>
      </c>
      <c r="F491" s="3">
        <v>45435</v>
      </c>
      <c r="G491" s="2" t="s">
        <v>1324</v>
      </c>
      <c r="H491" s="2" t="s">
        <v>1328</v>
      </c>
      <c r="I491">
        <f>(Merge1[[#This Row],[price]]/SUM(Merge1[price]))*100</f>
        <v>8.939328637495042E-2</v>
      </c>
    </row>
    <row r="492" spans="1:9" x14ac:dyDescent="0.35">
      <c r="A492" s="2">
        <v>491</v>
      </c>
      <c r="B492" s="2">
        <v>331</v>
      </c>
      <c r="C492" s="2">
        <v>6</v>
      </c>
      <c r="D492" s="2">
        <v>2</v>
      </c>
      <c r="E492" s="2">
        <v>327070</v>
      </c>
      <c r="F492" s="3">
        <v>45101</v>
      </c>
      <c r="G492" s="2" t="s">
        <v>1274</v>
      </c>
      <c r="H492" s="2" t="s">
        <v>1280</v>
      </c>
      <c r="I492">
        <f>(Merge1[[#This Row],[price]]/SUM(Merge1[price]))*100</f>
        <v>9.0016939984282937E-2</v>
      </c>
    </row>
    <row r="493" spans="1:9" x14ac:dyDescent="0.35">
      <c r="A493" s="2">
        <v>492</v>
      </c>
      <c r="B493" s="2">
        <v>109</v>
      </c>
      <c r="C493" s="2">
        <v>27</v>
      </c>
      <c r="D493" s="2">
        <v>4</v>
      </c>
      <c r="E493" s="2">
        <v>317060</v>
      </c>
      <c r="F493" s="3">
        <v>45254</v>
      </c>
      <c r="G493" s="2" t="s">
        <v>1300</v>
      </c>
      <c r="H493" s="2" t="s">
        <v>1304</v>
      </c>
      <c r="I493">
        <f>(Merge1[[#This Row],[price]]/SUM(Merge1[price]))*100</f>
        <v>8.7261965302280087E-2</v>
      </c>
    </row>
    <row r="494" spans="1:9" x14ac:dyDescent="0.35">
      <c r="A494" s="2">
        <v>493</v>
      </c>
      <c r="B494" s="2">
        <v>445</v>
      </c>
      <c r="C494" s="2">
        <v>24</v>
      </c>
      <c r="D494" s="2">
        <v>1</v>
      </c>
      <c r="E494" s="2">
        <v>160311</v>
      </c>
      <c r="F494" s="3">
        <v>45252</v>
      </c>
      <c r="G494" s="2" t="s">
        <v>1300</v>
      </c>
      <c r="H494" s="2" t="s">
        <v>1301</v>
      </c>
      <c r="I494">
        <f>(Merge1[[#This Row],[price]]/SUM(Merge1[price]))*100</f>
        <v>4.4121153471184706E-2</v>
      </c>
    </row>
    <row r="495" spans="1:9" x14ac:dyDescent="0.35">
      <c r="A495" s="2">
        <v>494</v>
      </c>
      <c r="B495" s="2">
        <v>406</v>
      </c>
      <c r="C495" s="2">
        <v>11</v>
      </c>
      <c r="D495" s="2">
        <v>1</v>
      </c>
      <c r="E495" s="2">
        <v>101454</v>
      </c>
      <c r="F495" s="3">
        <v>44834</v>
      </c>
      <c r="G495" s="2" t="s">
        <v>1285</v>
      </c>
      <c r="H495" s="2" t="s">
        <v>1286</v>
      </c>
      <c r="I495">
        <f>(Merge1[[#This Row],[price]]/SUM(Merge1[price]))*100</f>
        <v>2.7922397741050663E-2</v>
      </c>
    </row>
    <row r="496" spans="1:9" x14ac:dyDescent="0.35">
      <c r="A496" s="2">
        <v>495</v>
      </c>
      <c r="B496" s="2">
        <v>364</v>
      </c>
      <c r="C496" s="2">
        <v>33</v>
      </c>
      <c r="D496" s="2">
        <v>4</v>
      </c>
      <c r="E496" s="2">
        <v>570824</v>
      </c>
      <c r="F496" s="3">
        <v>44474</v>
      </c>
      <c r="G496" s="2" t="s">
        <v>1306</v>
      </c>
      <c r="H496" s="2" t="s">
        <v>1311</v>
      </c>
      <c r="I496">
        <f>(Merge1[[#This Row],[price]]/SUM(Merge1[price]))*100</f>
        <v>0.15710346332463487</v>
      </c>
    </row>
    <row r="497" spans="1:9" x14ac:dyDescent="0.35">
      <c r="A497" s="2">
        <v>496</v>
      </c>
      <c r="B497" s="2">
        <v>400</v>
      </c>
      <c r="C497" s="2">
        <v>34</v>
      </c>
      <c r="D497" s="2">
        <v>5</v>
      </c>
      <c r="E497" s="2">
        <v>433075</v>
      </c>
      <c r="F497" s="3">
        <v>44256</v>
      </c>
      <c r="G497" s="2" t="s">
        <v>1312</v>
      </c>
      <c r="H497" s="2" t="s">
        <v>1313</v>
      </c>
      <c r="I497">
        <f>(Merge1[[#This Row],[price]]/SUM(Merge1[price]))*100</f>
        <v>0.11919187416667175</v>
      </c>
    </row>
    <row r="498" spans="1:9" x14ac:dyDescent="0.35">
      <c r="A498" s="2">
        <v>497</v>
      </c>
      <c r="B498" s="2">
        <v>89</v>
      </c>
      <c r="C498" s="2">
        <v>13</v>
      </c>
      <c r="D498" s="2">
        <v>2</v>
      </c>
      <c r="E498" s="2">
        <v>144790</v>
      </c>
      <c r="F498" s="3">
        <v>44315</v>
      </c>
      <c r="G498" s="2" t="s">
        <v>1285</v>
      </c>
      <c r="H498" s="2" t="s">
        <v>1288</v>
      </c>
      <c r="I498">
        <f>(Merge1[[#This Row],[price]]/SUM(Merge1[price]))*100</f>
        <v>3.984942899172754E-2</v>
      </c>
    </row>
    <row r="499" spans="1:9" x14ac:dyDescent="0.35">
      <c r="A499" s="2">
        <v>498</v>
      </c>
      <c r="B499" s="2">
        <v>128</v>
      </c>
      <c r="C499" s="2">
        <v>3</v>
      </c>
      <c r="D499" s="2">
        <v>4</v>
      </c>
      <c r="E499" s="2">
        <v>355148</v>
      </c>
      <c r="F499" s="3">
        <v>44300</v>
      </c>
      <c r="G499" s="2" t="s">
        <v>1274</v>
      </c>
      <c r="H499" s="2" t="s">
        <v>1277</v>
      </c>
      <c r="I499">
        <f>(Merge1[[#This Row],[price]]/SUM(Merge1[price]))*100</f>
        <v>9.7744630206188649E-2</v>
      </c>
    </row>
    <row r="500" spans="1:9" x14ac:dyDescent="0.35">
      <c r="A500" s="2">
        <v>499</v>
      </c>
      <c r="B500" s="2">
        <v>471</v>
      </c>
      <c r="C500" s="2">
        <v>24</v>
      </c>
      <c r="D500" s="2">
        <v>2</v>
      </c>
      <c r="E500" s="2">
        <v>320622</v>
      </c>
      <c r="F500" s="3">
        <v>44758</v>
      </c>
      <c r="G500" s="2" t="s">
        <v>1300</v>
      </c>
      <c r="H500" s="2" t="s">
        <v>1301</v>
      </c>
      <c r="I500">
        <f>(Merge1[[#This Row],[price]]/SUM(Merge1[price]))*100</f>
        <v>8.8242306942369411E-2</v>
      </c>
    </row>
    <row r="501" spans="1:9" x14ac:dyDescent="0.35">
      <c r="A501" s="2">
        <v>500</v>
      </c>
      <c r="B501" s="2">
        <v>189</v>
      </c>
      <c r="C501" s="2">
        <v>30</v>
      </c>
      <c r="D501" s="2">
        <v>5</v>
      </c>
      <c r="E501" s="2">
        <v>521790</v>
      </c>
      <c r="F501" s="3">
        <v>45009</v>
      </c>
      <c r="G501" s="2" t="s">
        <v>1306</v>
      </c>
      <c r="H501" s="2" t="s">
        <v>1308</v>
      </c>
      <c r="I501">
        <f>(Merge1[[#This Row],[price]]/SUM(Merge1[price]))*100</f>
        <v>0.14360821571651022</v>
      </c>
    </row>
    <row r="502" spans="1:9" x14ac:dyDescent="0.35">
      <c r="A502" s="2">
        <v>501</v>
      </c>
      <c r="B502" s="2">
        <v>326</v>
      </c>
      <c r="C502" s="2">
        <v>8</v>
      </c>
      <c r="D502" s="2">
        <v>1</v>
      </c>
      <c r="E502" s="2">
        <v>70024</v>
      </c>
      <c r="F502" s="3">
        <v>44692</v>
      </c>
      <c r="G502" s="2" t="s">
        <v>1274</v>
      </c>
      <c r="H502" s="2" t="s">
        <v>1282</v>
      </c>
      <c r="I502">
        <f>(Merge1[[#This Row],[price]]/SUM(Merge1[price]))*100</f>
        <v>1.9272162550706053E-2</v>
      </c>
    </row>
    <row r="503" spans="1:9" x14ac:dyDescent="0.35">
      <c r="A503" s="2">
        <v>502</v>
      </c>
      <c r="B503" s="2">
        <v>191</v>
      </c>
      <c r="C503" s="2">
        <v>32</v>
      </c>
      <c r="D503" s="2">
        <v>5</v>
      </c>
      <c r="E503" s="2">
        <v>720385</v>
      </c>
      <c r="F503" s="3">
        <v>45110</v>
      </c>
      <c r="G503" s="2" t="s">
        <v>1306</v>
      </c>
      <c r="H503" s="2" t="s">
        <v>1310</v>
      </c>
      <c r="I503">
        <f>(Merge1[[#This Row],[price]]/SUM(Merge1[price]))*100</f>
        <v>0.1982659776518105</v>
      </c>
    </row>
    <row r="504" spans="1:9" x14ac:dyDescent="0.35">
      <c r="A504" s="2">
        <v>503</v>
      </c>
      <c r="B504" s="2">
        <v>91</v>
      </c>
      <c r="C504" s="2">
        <v>31</v>
      </c>
      <c r="D504" s="2">
        <v>5</v>
      </c>
      <c r="E504" s="2">
        <v>412265</v>
      </c>
      <c r="F504" s="3">
        <v>45326</v>
      </c>
      <c r="G504" s="2" t="s">
        <v>1306</v>
      </c>
      <c r="H504" s="2" t="s">
        <v>1309</v>
      </c>
      <c r="I504">
        <f>(Merge1[[#This Row],[price]]/SUM(Merge1[price]))*100</f>
        <v>0.11346449922836213</v>
      </c>
    </row>
    <row r="505" spans="1:9" x14ac:dyDescent="0.35">
      <c r="A505" s="2">
        <v>504</v>
      </c>
      <c r="B505" s="2">
        <v>180</v>
      </c>
      <c r="C505" s="2">
        <v>23</v>
      </c>
      <c r="D505" s="2">
        <v>2</v>
      </c>
      <c r="E505" s="2">
        <v>312946</v>
      </c>
      <c r="F505" s="3">
        <v>44726</v>
      </c>
      <c r="G505" s="2" t="s">
        <v>1294</v>
      </c>
      <c r="H505" s="2" t="s">
        <v>1299</v>
      </c>
      <c r="I505">
        <f>(Merge1[[#This Row],[price]]/SUM(Merge1[price]))*100</f>
        <v>8.6129700982423979E-2</v>
      </c>
    </row>
    <row r="506" spans="1:9" x14ac:dyDescent="0.35">
      <c r="A506" s="2">
        <v>505</v>
      </c>
      <c r="B506" s="2">
        <v>384</v>
      </c>
      <c r="C506" s="2">
        <v>45</v>
      </c>
      <c r="D506" s="2">
        <v>1</v>
      </c>
      <c r="E506" s="2">
        <v>85600</v>
      </c>
      <c r="F506" s="3">
        <v>44780</v>
      </c>
      <c r="G506" s="2" t="s">
        <v>1324</v>
      </c>
      <c r="H506" s="2" t="s">
        <v>1326</v>
      </c>
      <c r="I506">
        <f>(Merge1[[#This Row],[price]]/SUM(Merge1[price]))*100</f>
        <v>2.3559024253690709E-2</v>
      </c>
    </row>
    <row r="507" spans="1:9" x14ac:dyDescent="0.35">
      <c r="A507" s="2">
        <v>506</v>
      </c>
      <c r="B507" s="2">
        <v>15</v>
      </c>
      <c r="C507" s="2">
        <v>25</v>
      </c>
      <c r="D507" s="2">
        <v>1</v>
      </c>
      <c r="E507" s="2">
        <v>94790</v>
      </c>
      <c r="F507" s="3">
        <v>44530</v>
      </c>
      <c r="G507" s="2" t="s">
        <v>1300</v>
      </c>
      <c r="H507" s="2" t="s">
        <v>1302</v>
      </c>
      <c r="I507">
        <f>(Merge1[[#This Row],[price]]/SUM(Merge1[price]))*100</f>
        <v>2.6088316694011005E-2</v>
      </c>
    </row>
    <row r="508" spans="1:9" x14ac:dyDescent="0.35">
      <c r="A508" s="2">
        <v>507</v>
      </c>
      <c r="B508" s="2">
        <v>438</v>
      </c>
      <c r="C508" s="2">
        <v>37</v>
      </c>
      <c r="D508" s="2">
        <v>2</v>
      </c>
      <c r="E508" s="2">
        <v>271480</v>
      </c>
      <c r="F508" s="3">
        <v>44650</v>
      </c>
      <c r="G508" s="2" t="s">
        <v>1312</v>
      </c>
      <c r="H508" s="2" t="s">
        <v>1316</v>
      </c>
      <c r="I508">
        <f>(Merge1[[#This Row],[price]]/SUM(Merge1[price]))*100</f>
        <v>7.4717335331681692E-2</v>
      </c>
    </row>
    <row r="509" spans="1:9" x14ac:dyDescent="0.35">
      <c r="A509" s="2">
        <v>508</v>
      </c>
      <c r="B509" s="2">
        <v>332</v>
      </c>
      <c r="C509" s="2">
        <v>15</v>
      </c>
      <c r="D509" s="2">
        <v>2</v>
      </c>
      <c r="E509" s="2">
        <v>315456</v>
      </c>
      <c r="F509" s="3">
        <v>44748</v>
      </c>
      <c r="G509" s="2" t="s">
        <v>1285</v>
      </c>
      <c r="H509" s="2" t="s">
        <v>1290</v>
      </c>
      <c r="I509">
        <f>(Merge1[[#This Row],[price]]/SUM(Merge1[price]))*100</f>
        <v>8.682050881976934E-2</v>
      </c>
    </row>
    <row r="510" spans="1:9" x14ac:dyDescent="0.35">
      <c r="A510" s="2">
        <v>509</v>
      </c>
      <c r="B510" s="2">
        <v>334</v>
      </c>
      <c r="C510" s="2">
        <v>27</v>
      </c>
      <c r="D510" s="2">
        <v>5</v>
      </c>
      <c r="E510" s="2">
        <v>396325</v>
      </c>
      <c r="F510" s="3">
        <v>44238</v>
      </c>
      <c r="G510" s="2" t="s">
        <v>1300</v>
      </c>
      <c r="H510" s="2" t="s">
        <v>1304</v>
      </c>
      <c r="I510">
        <f>(Merge1[[#This Row],[price]]/SUM(Merge1[price]))*100</f>
        <v>0.10907745662785012</v>
      </c>
    </row>
    <row r="511" spans="1:9" x14ac:dyDescent="0.35">
      <c r="A511" s="2">
        <v>510</v>
      </c>
      <c r="B511" s="2">
        <v>443</v>
      </c>
      <c r="C511" s="2">
        <v>44</v>
      </c>
      <c r="D511" s="2">
        <v>1</v>
      </c>
      <c r="E511" s="2">
        <v>138098</v>
      </c>
      <c r="F511" s="3">
        <v>45167</v>
      </c>
      <c r="G511" s="2" t="s">
        <v>1324</v>
      </c>
      <c r="H511" s="2" t="s">
        <v>1325</v>
      </c>
      <c r="I511">
        <f>(Merge1[[#This Row],[price]]/SUM(Merge1[price]))*100</f>
        <v>3.8007641721801155E-2</v>
      </c>
    </row>
    <row r="512" spans="1:9" x14ac:dyDescent="0.35">
      <c r="A512" s="2">
        <v>511</v>
      </c>
      <c r="B512" s="2">
        <v>467</v>
      </c>
      <c r="C512" s="2">
        <v>9</v>
      </c>
      <c r="D512" s="2">
        <v>2</v>
      </c>
      <c r="E512" s="2">
        <v>81118</v>
      </c>
      <c r="F512" s="3">
        <v>45428</v>
      </c>
      <c r="G512" s="2" t="s">
        <v>1274</v>
      </c>
      <c r="H512" s="2" t="s">
        <v>1283</v>
      </c>
      <c r="I512">
        <f>(Merge1[[#This Row],[price]]/SUM(Merge1[price]))*100</f>
        <v>2.2325478147323396E-2</v>
      </c>
    </row>
    <row r="513" spans="1:9" x14ac:dyDescent="0.35">
      <c r="A513" s="2">
        <v>512</v>
      </c>
      <c r="B513" s="2">
        <v>411</v>
      </c>
      <c r="C513" s="2">
        <v>1</v>
      </c>
      <c r="D513" s="2">
        <v>2</v>
      </c>
      <c r="E513" s="2">
        <v>64088</v>
      </c>
      <c r="F513" s="3">
        <v>44713</v>
      </c>
      <c r="G513" s="2" t="s">
        <v>1274</v>
      </c>
      <c r="H513" s="2" t="s">
        <v>1275</v>
      </c>
      <c r="I513">
        <f>(Merge1[[#This Row],[price]]/SUM(Merge1[price]))*100</f>
        <v>1.7638443298721145E-2</v>
      </c>
    </row>
    <row r="514" spans="1:9" x14ac:dyDescent="0.35">
      <c r="A514" s="2">
        <v>513</v>
      </c>
      <c r="B514" s="2">
        <v>312</v>
      </c>
      <c r="C514" s="2">
        <v>20</v>
      </c>
      <c r="D514" s="2">
        <v>3</v>
      </c>
      <c r="E514" s="2">
        <v>444360</v>
      </c>
      <c r="F514" s="3">
        <v>45064</v>
      </c>
      <c r="G514" s="2" t="s">
        <v>1294</v>
      </c>
      <c r="H514" s="2" t="s">
        <v>1296</v>
      </c>
      <c r="I514">
        <f>(Merge1[[#This Row],[price]]/SUM(Merge1[price]))*100</f>
        <v>0.12229775721226638</v>
      </c>
    </row>
    <row r="515" spans="1:9" x14ac:dyDescent="0.35">
      <c r="A515" s="2">
        <v>514</v>
      </c>
      <c r="B515" s="2">
        <v>459</v>
      </c>
      <c r="C515" s="2">
        <v>25</v>
      </c>
      <c r="D515" s="2">
        <v>3</v>
      </c>
      <c r="E515" s="2">
        <v>284370</v>
      </c>
      <c r="F515" s="3">
        <v>45137</v>
      </c>
      <c r="G515" s="2" t="s">
        <v>1300</v>
      </c>
      <c r="H515" s="2" t="s">
        <v>1302</v>
      </c>
      <c r="I515">
        <f>(Merge1[[#This Row],[price]]/SUM(Merge1[price]))*100</f>
        <v>7.8264950082033019E-2</v>
      </c>
    </row>
    <row r="516" spans="1:9" x14ac:dyDescent="0.35">
      <c r="A516" s="2">
        <v>515</v>
      </c>
      <c r="B516" s="2">
        <v>130</v>
      </c>
      <c r="C516" s="2">
        <v>14</v>
      </c>
      <c r="D516" s="2">
        <v>4</v>
      </c>
      <c r="E516" s="2">
        <v>649768</v>
      </c>
      <c r="F516" s="3">
        <v>44815</v>
      </c>
      <c r="G516" s="2" t="s">
        <v>1285</v>
      </c>
      <c r="H516" s="2" t="s">
        <v>1289</v>
      </c>
      <c r="I516">
        <f>(Merge1[[#This Row],[price]]/SUM(Merge1[price]))*100</f>
        <v>0.17883060830925354</v>
      </c>
    </row>
    <row r="517" spans="1:9" x14ac:dyDescent="0.35">
      <c r="A517" s="2">
        <v>516</v>
      </c>
      <c r="B517" s="2">
        <v>347</v>
      </c>
      <c r="C517" s="2">
        <v>34</v>
      </c>
      <c r="D517" s="2">
        <v>5</v>
      </c>
      <c r="E517" s="2">
        <v>433075</v>
      </c>
      <c r="F517" s="3">
        <v>45010</v>
      </c>
      <c r="G517" s="2" t="s">
        <v>1312</v>
      </c>
      <c r="H517" s="2" t="s">
        <v>1313</v>
      </c>
      <c r="I517">
        <f>(Merge1[[#This Row],[price]]/SUM(Merge1[price]))*100</f>
        <v>0.11919187416667175</v>
      </c>
    </row>
    <row r="518" spans="1:9" x14ac:dyDescent="0.35">
      <c r="A518" s="2">
        <v>517</v>
      </c>
      <c r="B518" s="2">
        <v>300</v>
      </c>
      <c r="C518" s="2">
        <v>7</v>
      </c>
      <c r="D518" s="2">
        <v>1</v>
      </c>
      <c r="E518" s="2">
        <v>110006</v>
      </c>
      <c r="F518" s="3">
        <v>45244</v>
      </c>
      <c r="G518" s="2" t="s">
        <v>1274</v>
      </c>
      <c r="H518" s="2" t="s">
        <v>1281</v>
      </c>
      <c r="I518">
        <f>(Merge1[[#This Row],[price]]/SUM(Merge1[price]))*100</f>
        <v>3.0276098388452102E-2</v>
      </c>
    </row>
    <row r="519" spans="1:9" x14ac:dyDescent="0.35">
      <c r="A519" s="2">
        <v>518</v>
      </c>
      <c r="B519" s="2">
        <v>340</v>
      </c>
      <c r="C519" s="2">
        <v>24</v>
      </c>
      <c r="D519" s="2">
        <v>5</v>
      </c>
      <c r="E519" s="2">
        <v>801555</v>
      </c>
      <c r="F519" s="3">
        <v>45522</v>
      </c>
      <c r="G519" s="2" t="s">
        <v>1300</v>
      </c>
      <c r="H519" s="2" t="s">
        <v>1301</v>
      </c>
      <c r="I519">
        <f>(Merge1[[#This Row],[price]]/SUM(Merge1[price]))*100</f>
        <v>0.22060576735592352</v>
      </c>
    </row>
    <row r="520" spans="1:9" x14ac:dyDescent="0.35">
      <c r="A520" s="2">
        <v>519</v>
      </c>
      <c r="B520" s="2">
        <v>305</v>
      </c>
      <c r="C520" s="2">
        <v>39</v>
      </c>
      <c r="D520" s="2">
        <v>3</v>
      </c>
      <c r="E520" s="2">
        <v>160242</v>
      </c>
      <c r="F520" s="3">
        <v>44808</v>
      </c>
      <c r="G520" s="2" t="s">
        <v>1318</v>
      </c>
      <c r="H520" s="2" t="s">
        <v>1319</v>
      </c>
      <c r="I520">
        <f>(Merge1[[#This Row],[price]]/SUM(Merge1[price]))*100</f>
        <v>4.4102163136213859E-2</v>
      </c>
    </row>
    <row r="521" spans="1:9" x14ac:dyDescent="0.35">
      <c r="A521" s="2">
        <v>520</v>
      </c>
      <c r="B521" s="2">
        <v>351</v>
      </c>
      <c r="C521" s="2">
        <v>7</v>
      </c>
      <c r="D521" s="2">
        <v>4</v>
      </c>
      <c r="E521" s="2">
        <v>440024</v>
      </c>
      <c r="F521" s="3">
        <v>44327</v>
      </c>
      <c r="G521" s="2" t="s">
        <v>1274</v>
      </c>
      <c r="H521" s="2" t="s">
        <v>1281</v>
      </c>
      <c r="I521">
        <f>(Merge1[[#This Row],[price]]/SUM(Merge1[price]))*100</f>
        <v>0.12110439355380841</v>
      </c>
    </row>
    <row r="522" spans="1:9" x14ac:dyDescent="0.35">
      <c r="A522" s="2">
        <v>521</v>
      </c>
      <c r="B522" s="2">
        <v>173</v>
      </c>
      <c r="C522" s="2">
        <v>18</v>
      </c>
      <c r="D522" s="2">
        <v>3</v>
      </c>
      <c r="E522" s="2">
        <v>234696</v>
      </c>
      <c r="F522" s="3">
        <v>44764</v>
      </c>
      <c r="G522" s="2" t="s">
        <v>1285</v>
      </c>
      <c r="H522" s="2" t="s">
        <v>1293</v>
      </c>
      <c r="I522">
        <f>(Merge1[[#This Row],[price]]/SUM(Merge1[price]))*100</f>
        <v>6.4593560236497594E-2</v>
      </c>
    </row>
    <row r="523" spans="1:9" x14ac:dyDescent="0.35">
      <c r="A523" s="2">
        <v>522</v>
      </c>
      <c r="B523" s="2">
        <v>134</v>
      </c>
      <c r="C523" s="2">
        <v>42</v>
      </c>
      <c r="D523" s="2">
        <v>3</v>
      </c>
      <c r="E523" s="2">
        <v>428880</v>
      </c>
      <c r="F523" s="3">
        <v>44582</v>
      </c>
      <c r="G523" s="2" t="s">
        <v>1318</v>
      </c>
      <c r="H523" s="2" t="s">
        <v>1322</v>
      </c>
      <c r="I523">
        <f>(Merge1[[#This Row],[price]]/SUM(Merge1[price]))*100</f>
        <v>0.11803731684489334</v>
      </c>
    </row>
    <row r="524" spans="1:9" x14ac:dyDescent="0.35">
      <c r="A524" s="2">
        <v>523</v>
      </c>
      <c r="B524" s="2">
        <v>77</v>
      </c>
      <c r="C524" s="2">
        <v>34</v>
      </c>
      <c r="D524" s="2">
        <v>2</v>
      </c>
      <c r="E524" s="2">
        <v>173230</v>
      </c>
      <c r="F524" s="3">
        <v>44313</v>
      </c>
      <c r="G524" s="2" t="s">
        <v>1312</v>
      </c>
      <c r="H524" s="2" t="s">
        <v>1313</v>
      </c>
      <c r="I524">
        <f>(Merge1[[#This Row],[price]]/SUM(Merge1[price]))*100</f>
        <v>4.7676749666668704E-2</v>
      </c>
    </row>
    <row r="525" spans="1:9" x14ac:dyDescent="0.35">
      <c r="A525" s="2">
        <v>524</v>
      </c>
      <c r="B525" s="2">
        <v>413</v>
      </c>
      <c r="C525" s="2">
        <v>39</v>
      </c>
      <c r="D525" s="2">
        <v>4</v>
      </c>
      <c r="E525" s="2">
        <v>213656</v>
      </c>
      <c r="F525" s="3">
        <v>45549</v>
      </c>
      <c r="G525" s="2" t="s">
        <v>1318</v>
      </c>
      <c r="H525" s="2" t="s">
        <v>1319</v>
      </c>
      <c r="I525">
        <f>(Merge1[[#This Row],[price]]/SUM(Merge1[price]))*100</f>
        <v>5.8802884181618477E-2</v>
      </c>
    </row>
    <row r="526" spans="1:9" x14ac:dyDescent="0.35">
      <c r="A526" s="2">
        <v>525</v>
      </c>
      <c r="B526" s="2">
        <v>164</v>
      </c>
      <c r="C526" s="2">
        <v>44</v>
      </c>
      <c r="D526" s="2">
        <v>2</v>
      </c>
      <c r="E526" s="2">
        <v>276196</v>
      </c>
      <c r="F526" s="3">
        <v>44249</v>
      </c>
      <c r="G526" s="2" t="s">
        <v>1324</v>
      </c>
      <c r="H526" s="2" t="s">
        <v>1325</v>
      </c>
      <c r="I526">
        <f>(Merge1[[#This Row],[price]]/SUM(Merge1[price]))*100</f>
        <v>7.6015283443602311E-2</v>
      </c>
    </row>
    <row r="527" spans="1:9" x14ac:dyDescent="0.35">
      <c r="A527" s="2">
        <v>526</v>
      </c>
      <c r="B527" s="2">
        <v>336</v>
      </c>
      <c r="C527" s="2">
        <v>32</v>
      </c>
      <c r="D527" s="2">
        <v>3</v>
      </c>
      <c r="E527" s="2">
        <v>432231</v>
      </c>
      <c r="F527" s="3">
        <v>44728</v>
      </c>
      <c r="G527" s="2" t="s">
        <v>1306</v>
      </c>
      <c r="H527" s="2" t="s">
        <v>1310</v>
      </c>
      <c r="I527">
        <f>(Merge1[[#This Row],[price]]/SUM(Merge1[price]))*100</f>
        <v>0.11895958659108631</v>
      </c>
    </row>
    <row r="528" spans="1:9" x14ac:dyDescent="0.35">
      <c r="A528" s="2">
        <v>527</v>
      </c>
      <c r="B528" s="2">
        <v>465</v>
      </c>
      <c r="C528" s="2">
        <v>27</v>
      </c>
      <c r="D528" s="2">
        <v>4</v>
      </c>
      <c r="E528" s="2">
        <v>317060</v>
      </c>
      <c r="F528" s="3">
        <v>44992</v>
      </c>
      <c r="G528" s="2" t="s">
        <v>1300</v>
      </c>
      <c r="H528" s="2" t="s">
        <v>1304</v>
      </c>
      <c r="I528">
        <f>(Merge1[[#This Row],[price]]/SUM(Merge1[price]))*100</f>
        <v>8.7261965302280087E-2</v>
      </c>
    </row>
    <row r="529" spans="1:9" x14ac:dyDescent="0.35">
      <c r="A529" s="2">
        <v>528</v>
      </c>
      <c r="B529" s="2">
        <v>378</v>
      </c>
      <c r="C529" s="2">
        <v>3</v>
      </c>
      <c r="D529" s="2">
        <v>5</v>
      </c>
      <c r="E529" s="2">
        <v>443935</v>
      </c>
      <c r="F529" s="3">
        <v>45368</v>
      </c>
      <c r="G529" s="2" t="s">
        <v>1274</v>
      </c>
      <c r="H529" s="2" t="s">
        <v>1277</v>
      </c>
      <c r="I529">
        <f>(Merge1[[#This Row],[price]]/SUM(Merge1[price]))*100</f>
        <v>0.12218078775773579</v>
      </c>
    </row>
    <row r="530" spans="1:9" x14ac:dyDescent="0.35">
      <c r="A530" s="2">
        <v>529</v>
      </c>
      <c r="B530" s="2">
        <v>418</v>
      </c>
      <c r="C530" s="2">
        <v>13</v>
      </c>
      <c r="D530" s="2">
        <v>3</v>
      </c>
      <c r="E530" s="2">
        <v>217185</v>
      </c>
      <c r="F530" s="3">
        <v>44652</v>
      </c>
      <c r="G530" s="2" t="s">
        <v>1285</v>
      </c>
      <c r="H530" s="2" t="s">
        <v>1288</v>
      </c>
      <c r="I530">
        <f>(Merge1[[#This Row],[price]]/SUM(Merge1[price]))*100</f>
        <v>5.9774143487591309E-2</v>
      </c>
    </row>
    <row r="531" spans="1:9" x14ac:dyDescent="0.35">
      <c r="A531" s="2">
        <v>530</v>
      </c>
      <c r="B531" s="2">
        <v>352</v>
      </c>
      <c r="C531" s="2">
        <v>35</v>
      </c>
      <c r="D531" s="2">
        <v>4</v>
      </c>
      <c r="E531" s="2">
        <v>224956</v>
      </c>
      <c r="F531" s="3">
        <v>44931</v>
      </c>
      <c r="G531" s="2" t="s">
        <v>1312</v>
      </c>
      <c r="H531" s="2" t="s">
        <v>1314</v>
      </c>
      <c r="I531">
        <f>(Merge1[[#This Row],[price]]/SUM(Merge1[price]))*100</f>
        <v>6.191289556090241E-2</v>
      </c>
    </row>
    <row r="532" spans="1:9" x14ac:dyDescent="0.35">
      <c r="A532" s="2">
        <v>531</v>
      </c>
      <c r="B532" s="2">
        <v>260</v>
      </c>
      <c r="C532" s="2">
        <v>20</v>
      </c>
      <c r="D532" s="2">
        <v>2</v>
      </c>
      <c r="E532" s="2">
        <v>296240</v>
      </c>
      <c r="F532" s="3">
        <v>45543</v>
      </c>
      <c r="G532" s="2" t="s">
        <v>1294</v>
      </c>
      <c r="H532" s="2" t="s">
        <v>1296</v>
      </c>
      <c r="I532">
        <f>(Merge1[[#This Row],[price]]/SUM(Merge1[price]))*100</f>
        <v>8.1531838141510923E-2</v>
      </c>
    </row>
    <row r="533" spans="1:9" x14ac:dyDescent="0.35">
      <c r="A533" s="2">
        <v>532</v>
      </c>
      <c r="B533" s="2">
        <v>449</v>
      </c>
      <c r="C533" s="2">
        <v>36</v>
      </c>
      <c r="D533" s="2">
        <v>2</v>
      </c>
      <c r="E533" s="2">
        <v>320670</v>
      </c>
      <c r="F533" s="3">
        <v>44798</v>
      </c>
      <c r="G533" s="2" t="s">
        <v>1312</v>
      </c>
      <c r="H533" s="2" t="s">
        <v>1315</v>
      </c>
      <c r="I533">
        <f>(Merge1[[#This Row],[price]]/SUM(Merge1[price]))*100</f>
        <v>8.8255517610175221E-2</v>
      </c>
    </row>
    <row r="534" spans="1:9" x14ac:dyDescent="0.35">
      <c r="A534" s="2">
        <v>533</v>
      </c>
      <c r="B534" s="2">
        <v>50</v>
      </c>
      <c r="C534" s="2">
        <v>31</v>
      </c>
      <c r="D534" s="2">
        <v>2</v>
      </c>
      <c r="E534" s="2">
        <v>164906</v>
      </c>
      <c r="F534" s="3">
        <v>44726</v>
      </c>
      <c r="G534" s="2" t="s">
        <v>1306</v>
      </c>
      <c r="H534" s="2" t="s">
        <v>1309</v>
      </c>
      <c r="I534">
        <f>(Merge1[[#This Row],[price]]/SUM(Merge1[price]))*100</f>
        <v>4.5385799691344854E-2</v>
      </c>
    </row>
    <row r="535" spans="1:9" x14ac:dyDescent="0.35">
      <c r="A535" s="2">
        <v>534</v>
      </c>
      <c r="B535" s="2">
        <v>372</v>
      </c>
      <c r="C535" s="2">
        <v>36</v>
      </c>
      <c r="D535" s="2">
        <v>2</v>
      </c>
      <c r="E535" s="2">
        <v>320670</v>
      </c>
      <c r="F535" s="3">
        <v>44884</v>
      </c>
      <c r="G535" s="2" t="s">
        <v>1312</v>
      </c>
      <c r="H535" s="2" t="s">
        <v>1315</v>
      </c>
      <c r="I535">
        <f>(Merge1[[#This Row],[price]]/SUM(Merge1[price]))*100</f>
        <v>8.8255517610175221E-2</v>
      </c>
    </row>
    <row r="536" spans="1:9" x14ac:dyDescent="0.35">
      <c r="A536" s="2">
        <v>535</v>
      </c>
      <c r="B536" s="2">
        <v>336</v>
      </c>
      <c r="C536" s="2">
        <v>6</v>
      </c>
      <c r="D536" s="2">
        <v>2</v>
      </c>
      <c r="E536" s="2">
        <v>327070</v>
      </c>
      <c r="F536" s="3">
        <v>44924</v>
      </c>
      <c r="G536" s="2" t="s">
        <v>1274</v>
      </c>
      <c r="H536" s="2" t="s">
        <v>1280</v>
      </c>
      <c r="I536">
        <f>(Merge1[[#This Row],[price]]/SUM(Merge1[price]))*100</f>
        <v>9.0016939984282937E-2</v>
      </c>
    </row>
    <row r="537" spans="1:9" x14ac:dyDescent="0.35">
      <c r="A537" s="2">
        <v>536</v>
      </c>
      <c r="B537" s="2">
        <v>115</v>
      </c>
      <c r="C537" s="2">
        <v>48</v>
      </c>
      <c r="D537" s="2">
        <v>3</v>
      </c>
      <c r="E537" s="2">
        <v>162921</v>
      </c>
      <c r="F537" s="3">
        <v>45058</v>
      </c>
      <c r="G537" s="2" t="s">
        <v>1324</v>
      </c>
      <c r="H537" s="2" t="s">
        <v>1329</v>
      </c>
      <c r="I537">
        <f>(Merge1[[#This Row],[price]]/SUM(Merge1[price]))*100</f>
        <v>4.4839483533125508E-2</v>
      </c>
    </row>
    <row r="538" spans="1:9" x14ac:dyDescent="0.35">
      <c r="A538" s="2">
        <v>537</v>
      </c>
      <c r="B538" s="2">
        <v>404</v>
      </c>
      <c r="C538" s="2">
        <v>22</v>
      </c>
      <c r="D538" s="2">
        <v>3</v>
      </c>
      <c r="E538" s="2">
        <v>197880</v>
      </c>
      <c r="F538" s="3">
        <v>44730</v>
      </c>
      <c r="G538" s="2" t="s">
        <v>1294</v>
      </c>
      <c r="H538" s="2" t="s">
        <v>1298</v>
      </c>
      <c r="I538">
        <f>(Merge1[[#This Row],[price]]/SUM(Merge1[price]))*100</f>
        <v>5.4460978029442962E-2</v>
      </c>
    </row>
    <row r="539" spans="1:9" x14ac:dyDescent="0.35">
      <c r="A539" s="2">
        <v>538</v>
      </c>
      <c r="B539" s="2">
        <v>300</v>
      </c>
      <c r="C539" s="2">
        <v>19</v>
      </c>
      <c r="D539" s="2">
        <v>4</v>
      </c>
      <c r="E539" s="2">
        <v>449632</v>
      </c>
      <c r="F539" s="3">
        <v>44438</v>
      </c>
      <c r="G539" s="2" t="s">
        <v>1294</v>
      </c>
      <c r="H539" s="2" t="s">
        <v>1295</v>
      </c>
      <c r="I539">
        <f>(Merge1[[#This Row],[price]]/SUM(Merge1[price]))*100</f>
        <v>0.12374872889293762</v>
      </c>
    </row>
    <row r="540" spans="1:9" x14ac:dyDescent="0.35">
      <c r="A540" s="2">
        <v>539</v>
      </c>
      <c r="B540" s="2">
        <v>241</v>
      </c>
      <c r="C540" s="2">
        <v>4</v>
      </c>
      <c r="D540" s="2">
        <v>5</v>
      </c>
      <c r="E540" s="2">
        <v>190410</v>
      </c>
      <c r="F540" s="3">
        <v>45385</v>
      </c>
      <c r="G540" s="2" t="s">
        <v>1274</v>
      </c>
      <c r="H540" s="2" t="s">
        <v>1278</v>
      </c>
      <c r="I540">
        <f>(Merge1[[#This Row],[price]]/SUM(Merge1[price]))*100</f>
        <v>5.240506785216411E-2</v>
      </c>
    </row>
    <row r="541" spans="1:9" x14ac:dyDescent="0.35">
      <c r="A541" s="2">
        <v>540</v>
      </c>
      <c r="B541" s="2">
        <v>318</v>
      </c>
      <c r="C541" s="2">
        <v>5</v>
      </c>
      <c r="D541" s="2">
        <v>4</v>
      </c>
      <c r="E541" s="2">
        <v>548132</v>
      </c>
      <c r="F541" s="3">
        <v>44595</v>
      </c>
      <c r="G541" s="2" t="s">
        <v>1274</v>
      </c>
      <c r="H541" s="2" t="s">
        <v>1279</v>
      </c>
      <c r="I541">
        <f>(Merge1[[#This Row],[price]]/SUM(Merge1[price]))*100</f>
        <v>0.15085812011943919</v>
      </c>
    </row>
    <row r="542" spans="1:9" x14ac:dyDescent="0.35">
      <c r="A542" s="2">
        <v>541</v>
      </c>
      <c r="B542" s="2">
        <v>257</v>
      </c>
      <c r="C542" s="2">
        <v>8</v>
      </c>
      <c r="D542" s="2">
        <v>4</v>
      </c>
      <c r="E542" s="2">
        <v>280096</v>
      </c>
      <c r="F542" s="3">
        <v>45282</v>
      </c>
      <c r="G542" s="2" t="s">
        <v>1274</v>
      </c>
      <c r="H542" s="2" t="s">
        <v>1282</v>
      </c>
      <c r="I542">
        <f>(Merge1[[#This Row],[price]]/SUM(Merge1[price]))*100</f>
        <v>7.708865020282421E-2</v>
      </c>
    </row>
    <row r="543" spans="1:9" x14ac:dyDescent="0.35">
      <c r="A543" s="2">
        <v>542</v>
      </c>
      <c r="B543" s="2">
        <v>153</v>
      </c>
      <c r="C543" s="2">
        <v>27</v>
      </c>
      <c r="D543" s="2">
        <v>1</v>
      </c>
      <c r="E543" s="2">
        <v>79265</v>
      </c>
      <c r="F543" s="3">
        <v>44505</v>
      </c>
      <c r="G543" s="2" t="s">
        <v>1300</v>
      </c>
      <c r="H543" s="2" t="s">
        <v>1304</v>
      </c>
      <c r="I543">
        <f>(Merge1[[#This Row],[price]]/SUM(Merge1[price]))*100</f>
        <v>2.1815491325570022E-2</v>
      </c>
    </row>
    <row r="544" spans="1:9" x14ac:dyDescent="0.35">
      <c r="A544" s="2">
        <v>543</v>
      </c>
      <c r="B544" s="2">
        <v>71</v>
      </c>
      <c r="C544" s="2">
        <v>13</v>
      </c>
      <c r="D544" s="2">
        <v>3</v>
      </c>
      <c r="E544" s="2">
        <v>217185</v>
      </c>
      <c r="F544" s="3">
        <v>45035</v>
      </c>
      <c r="G544" s="2" t="s">
        <v>1285</v>
      </c>
      <c r="H544" s="2" t="s">
        <v>1288</v>
      </c>
      <c r="I544">
        <f>(Merge1[[#This Row],[price]]/SUM(Merge1[price]))*100</f>
        <v>5.9774143487591309E-2</v>
      </c>
    </row>
    <row r="545" spans="1:9" x14ac:dyDescent="0.35">
      <c r="A545" s="2">
        <v>544</v>
      </c>
      <c r="B545" s="2">
        <v>292</v>
      </c>
      <c r="C545" s="2">
        <v>30</v>
      </c>
      <c r="D545" s="2">
        <v>2</v>
      </c>
      <c r="E545" s="2">
        <v>208716</v>
      </c>
      <c r="F545" s="3">
        <v>44844</v>
      </c>
      <c r="G545" s="2" t="s">
        <v>1306</v>
      </c>
      <c r="H545" s="2" t="s">
        <v>1308</v>
      </c>
      <c r="I545">
        <f>(Merge1[[#This Row],[price]]/SUM(Merge1[price]))*100</f>
        <v>5.7443286286604084E-2</v>
      </c>
    </row>
    <row r="546" spans="1:9" x14ac:dyDescent="0.35">
      <c r="A546" s="2">
        <v>545</v>
      </c>
      <c r="B546" s="2">
        <v>442</v>
      </c>
      <c r="C546" s="2">
        <v>46</v>
      </c>
      <c r="D546" s="2">
        <v>2</v>
      </c>
      <c r="E546" s="2">
        <v>311136</v>
      </c>
      <c r="F546" s="3">
        <v>44362</v>
      </c>
      <c r="G546" s="2" t="s">
        <v>1324</v>
      </c>
      <c r="H546" s="2" t="s">
        <v>1327</v>
      </c>
      <c r="I546">
        <f>(Merge1[[#This Row],[price]]/SUM(Merge1[price]))*100</f>
        <v>8.5631548717246625E-2</v>
      </c>
    </row>
    <row r="547" spans="1:9" x14ac:dyDescent="0.35">
      <c r="A547" s="2">
        <v>546</v>
      </c>
      <c r="B547" s="2">
        <v>250</v>
      </c>
      <c r="C547" s="2">
        <v>22</v>
      </c>
      <c r="D547" s="2">
        <v>2</v>
      </c>
      <c r="E547" s="2">
        <v>131920</v>
      </c>
      <c r="F547" s="3">
        <v>44838</v>
      </c>
      <c r="G547" s="2" t="s">
        <v>1294</v>
      </c>
      <c r="H547" s="2" t="s">
        <v>1298</v>
      </c>
      <c r="I547">
        <f>(Merge1[[#This Row],[price]]/SUM(Merge1[price]))*100</f>
        <v>3.6307318686295303E-2</v>
      </c>
    </row>
    <row r="548" spans="1:9" x14ac:dyDescent="0.35">
      <c r="A548" s="2">
        <v>547</v>
      </c>
      <c r="B548" s="2">
        <v>325</v>
      </c>
      <c r="C548" s="2">
        <v>4</v>
      </c>
      <c r="D548" s="2">
        <v>1</v>
      </c>
      <c r="E548" s="2">
        <v>38082</v>
      </c>
      <c r="F548" s="3">
        <v>45122</v>
      </c>
      <c r="G548" s="2" t="s">
        <v>1274</v>
      </c>
      <c r="H548" s="2" t="s">
        <v>1278</v>
      </c>
      <c r="I548">
        <f>(Merge1[[#This Row],[price]]/SUM(Merge1[price]))*100</f>
        <v>1.0481013570432822E-2</v>
      </c>
    </row>
    <row r="549" spans="1:9" x14ac:dyDescent="0.35">
      <c r="A549" s="2">
        <v>548</v>
      </c>
      <c r="B549" s="2">
        <v>141</v>
      </c>
      <c r="C549" s="2">
        <v>14</v>
      </c>
      <c r="D549" s="2">
        <v>2</v>
      </c>
      <c r="E549" s="2">
        <v>324884</v>
      </c>
      <c r="F549" s="3">
        <v>45377</v>
      </c>
      <c r="G549" s="2" t="s">
        <v>1285</v>
      </c>
      <c r="H549" s="2" t="s">
        <v>1289</v>
      </c>
      <c r="I549">
        <f>(Merge1[[#This Row],[price]]/SUM(Merge1[price]))*100</f>
        <v>8.9415304154626771E-2</v>
      </c>
    </row>
    <row r="550" spans="1:9" x14ac:dyDescent="0.35">
      <c r="A550" s="2">
        <v>549</v>
      </c>
      <c r="B550" s="2">
        <v>392</v>
      </c>
      <c r="C550" s="2">
        <v>11</v>
      </c>
      <c r="D550" s="2">
        <v>4</v>
      </c>
      <c r="E550" s="2">
        <v>405816</v>
      </c>
      <c r="F550" s="3">
        <v>44377</v>
      </c>
      <c r="G550" s="2" t="s">
        <v>1285</v>
      </c>
      <c r="H550" s="2" t="s">
        <v>1286</v>
      </c>
      <c r="I550">
        <f>(Merge1[[#This Row],[price]]/SUM(Merge1[price]))*100</f>
        <v>0.11168959096420265</v>
      </c>
    </row>
    <row r="551" spans="1:9" x14ac:dyDescent="0.35">
      <c r="A551" s="2">
        <v>550</v>
      </c>
      <c r="B551" s="2">
        <v>67</v>
      </c>
      <c r="C551" s="2">
        <v>40</v>
      </c>
      <c r="D551" s="2">
        <v>4</v>
      </c>
      <c r="E551" s="2">
        <v>103808</v>
      </c>
      <c r="F551" s="3">
        <v>45494</v>
      </c>
      <c r="G551" s="2" t="s">
        <v>1318</v>
      </c>
      <c r="H551" s="2" t="s">
        <v>1320</v>
      </c>
      <c r="I551">
        <f>(Merge1[[#This Row],[price]]/SUM(Merge1[price]))*100</f>
        <v>2.8570270908027159E-2</v>
      </c>
    </row>
    <row r="552" spans="1:9" x14ac:dyDescent="0.35">
      <c r="A552" s="2">
        <v>551</v>
      </c>
      <c r="B552" s="2">
        <v>220</v>
      </c>
      <c r="C552" s="2">
        <v>26</v>
      </c>
      <c r="D552" s="2">
        <v>4</v>
      </c>
      <c r="E552" s="2">
        <v>554896</v>
      </c>
      <c r="F552" s="3">
        <v>45174</v>
      </c>
      <c r="G552" s="2" t="s">
        <v>1300</v>
      </c>
      <c r="H552" s="2" t="s">
        <v>1303</v>
      </c>
      <c r="I552">
        <f>(Merge1[[#This Row],[price]]/SUM(Merge1[price]))*100</f>
        <v>0.15271972339107429</v>
      </c>
    </row>
    <row r="553" spans="1:9" x14ac:dyDescent="0.35">
      <c r="A553" s="2">
        <v>552</v>
      </c>
      <c r="B553" s="2">
        <v>197</v>
      </c>
      <c r="C553" s="2">
        <v>1</v>
      </c>
      <c r="D553" s="2">
        <v>1</v>
      </c>
      <c r="E553" s="2">
        <v>32044</v>
      </c>
      <c r="F553" s="3">
        <v>45290</v>
      </c>
      <c r="G553" s="2" t="s">
        <v>1274</v>
      </c>
      <c r="H553" s="2" t="s">
        <v>1275</v>
      </c>
      <c r="I553">
        <f>(Merge1[[#This Row],[price]]/SUM(Merge1[price]))*100</f>
        <v>8.8192216493605726E-3</v>
      </c>
    </row>
    <row r="554" spans="1:9" x14ac:dyDescent="0.35">
      <c r="A554" s="2">
        <v>553</v>
      </c>
      <c r="B554" s="2">
        <v>103</v>
      </c>
      <c r="C554" s="2">
        <v>47</v>
      </c>
      <c r="D554" s="2">
        <v>3</v>
      </c>
      <c r="E554" s="2">
        <v>243603</v>
      </c>
      <c r="F554" s="3">
        <v>44225</v>
      </c>
      <c r="G554" s="2" t="s">
        <v>1324</v>
      </c>
      <c r="H554" s="2" t="s">
        <v>1328</v>
      </c>
      <c r="I554">
        <f>(Merge1[[#This Row],[price]]/SUM(Merge1[price]))*100</f>
        <v>6.7044964781212815E-2</v>
      </c>
    </row>
    <row r="555" spans="1:9" x14ac:dyDescent="0.35">
      <c r="A555" s="2">
        <v>554</v>
      </c>
      <c r="B555" s="2">
        <v>457</v>
      </c>
      <c r="C555" s="2">
        <v>21</v>
      </c>
      <c r="D555" s="2">
        <v>5</v>
      </c>
      <c r="E555" s="2">
        <v>572815</v>
      </c>
      <c r="F555" s="3">
        <v>44587</v>
      </c>
      <c r="G555" s="2" t="s">
        <v>1294</v>
      </c>
      <c r="H555" s="2" t="s">
        <v>1297</v>
      </c>
      <c r="I555">
        <f>(Merge1[[#This Row],[price]]/SUM(Merge1[price]))*100</f>
        <v>0.15765143081632993</v>
      </c>
    </row>
    <row r="556" spans="1:9" x14ac:dyDescent="0.35">
      <c r="A556" s="2">
        <v>555</v>
      </c>
      <c r="B556" s="2">
        <v>10</v>
      </c>
      <c r="C556" s="2">
        <v>44</v>
      </c>
      <c r="D556" s="2">
        <v>1</v>
      </c>
      <c r="E556" s="2">
        <v>138098</v>
      </c>
      <c r="F556" s="3">
        <v>45480</v>
      </c>
      <c r="G556" s="2" t="s">
        <v>1324</v>
      </c>
      <c r="H556" s="2" t="s">
        <v>1325</v>
      </c>
      <c r="I556">
        <f>(Merge1[[#This Row],[price]]/SUM(Merge1[price]))*100</f>
        <v>3.8007641721801155E-2</v>
      </c>
    </row>
    <row r="557" spans="1:9" x14ac:dyDescent="0.35">
      <c r="A557" s="2">
        <v>556</v>
      </c>
      <c r="B557" s="2">
        <v>376</v>
      </c>
      <c r="C557" s="2">
        <v>16</v>
      </c>
      <c r="D557" s="2">
        <v>2</v>
      </c>
      <c r="E557" s="2">
        <v>89904</v>
      </c>
      <c r="F557" s="3">
        <v>44902</v>
      </c>
      <c r="G557" s="2" t="s">
        <v>1285</v>
      </c>
      <c r="H557" s="2" t="s">
        <v>1291</v>
      </c>
      <c r="I557">
        <f>(Merge1[[#This Row],[price]]/SUM(Merge1[price]))*100</f>
        <v>2.4743580800278143E-2</v>
      </c>
    </row>
    <row r="558" spans="1:9" x14ac:dyDescent="0.35">
      <c r="A558" s="2">
        <v>557</v>
      </c>
      <c r="B558" s="2">
        <v>160</v>
      </c>
      <c r="C558" s="2">
        <v>9</v>
      </c>
      <c r="D558" s="2">
        <v>1</v>
      </c>
      <c r="E558" s="2">
        <v>40559</v>
      </c>
      <c r="F558" s="3">
        <v>44982</v>
      </c>
      <c r="G558" s="2" t="s">
        <v>1274</v>
      </c>
      <c r="H558" s="2" t="s">
        <v>1283</v>
      </c>
      <c r="I558">
        <f>(Merge1[[#This Row],[price]]/SUM(Merge1[price]))*100</f>
        <v>1.1162739073661698E-2</v>
      </c>
    </row>
    <row r="559" spans="1:9" x14ac:dyDescent="0.35">
      <c r="A559" s="2">
        <v>558</v>
      </c>
      <c r="B559" s="2">
        <v>258</v>
      </c>
      <c r="C559" s="2">
        <v>38</v>
      </c>
      <c r="D559" s="2">
        <v>3</v>
      </c>
      <c r="E559" s="2">
        <v>363915</v>
      </c>
      <c r="F559" s="3">
        <v>44539</v>
      </c>
      <c r="G559" s="2" t="s">
        <v>1312</v>
      </c>
      <c r="H559" s="2" t="s">
        <v>1317</v>
      </c>
      <c r="I559">
        <f>(Merge1[[#This Row],[price]]/SUM(Merge1[price]))*100</f>
        <v>0.10015750363647025</v>
      </c>
    </row>
    <row r="560" spans="1:9" x14ac:dyDescent="0.35">
      <c r="A560" s="2">
        <v>559</v>
      </c>
      <c r="B560" s="2">
        <v>34</v>
      </c>
      <c r="C560" s="2">
        <v>3</v>
      </c>
      <c r="D560" s="2">
        <v>3</v>
      </c>
      <c r="E560" s="2">
        <v>266361</v>
      </c>
      <c r="F560" s="3">
        <v>44792</v>
      </c>
      <c r="G560" s="2" t="s">
        <v>1274</v>
      </c>
      <c r="H560" s="2" t="s">
        <v>1277</v>
      </c>
      <c r="I560">
        <f>(Merge1[[#This Row],[price]]/SUM(Merge1[price]))*100</f>
        <v>7.3308472654641479E-2</v>
      </c>
    </row>
    <row r="561" spans="1:9" x14ac:dyDescent="0.35">
      <c r="A561" s="2">
        <v>560</v>
      </c>
      <c r="B561" s="2">
        <v>234</v>
      </c>
      <c r="C561" s="2">
        <v>47</v>
      </c>
      <c r="D561" s="2">
        <v>5</v>
      </c>
      <c r="E561" s="2">
        <v>406005</v>
      </c>
      <c r="F561" s="3">
        <v>45418</v>
      </c>
      <c r="G561" s="2" t="s">
        <v>1324</v>
      </c>
      <c r="H561" s="2" t="s">
        <v>1328</v>
      </c>
      <c r="I561">
        <f>(Merge1[[#This Row],[price]]/SUM(Merge1[price]))*100</f>
        <v>0.11174160796868804</v>
      </c>
    </row>
    <row r="562" spans="1:9" x14ac:dyDescent="0.35">
      <c r="A562" s="2">
        <v>561</v>
      </c>
      <c r="B562" s="2">
        <v>269</v>
      </c>
      <c r="C562" s="2">
        <v>22</v>
      </c>
      <c r="D562" s="2">
        <v>4</v>
      </c>
      <c r="E562" s="2">
        <v>263840</v>
      </c>
      <c r="F562" s="3">
        <v>44471</v>
      </c>
      <c r="G562" s="2" t="s">
        <v>1294</v>
      </c>
      <c r="H562" s="2" t="s">
        <v>1298</v>
      </c>
      <c r="I562">
        <f>(Merge1[[#This Row],[price]]/SUM(Merge1[price]))*100</f>
        <v>7.2614637372590607E-2</v>
      </c>
    </row>
    <row r="563" spans="1:9" x14ac:dyDescent="0.35">
      <c r="A563" s="2">
        <v>562</v>
      </c>
      <c r="B563" s="2">
        <v>176</v>
      </c>
      <c r="C563" s="2">
        <v>32</v>
      </c>
      <c r="D563" s="2">
        <v>3</v>
      </c>
      <c r="E563" s="2">
        <v>432231</v>
      </c>
      <c r="F563" s="3">
        <v>44582</v>
      </c>
      <c r="G563" s="2" t="s">
        <v>1306</v>
      </c>
      <c r="H563" s="2" t="s">
        <v>1310</v>
      </c>
      <c r="I563">
        <f>(Merge1[[#This Row],[price]]/SUM(Merge1[price]))*100</f>
        <v>0.11895958659108631</v>
      </c>
    </row>
    <row r="564" spans="1:9" x14ac:dyDescent="0.35">
      <c r="A564" s="2">
        <v>563</v>
      </c>
      <c r="B564" s="2">
        <v>85</v>
      </c>
      <c r="C564" s="2">
        <v>26</v>
      </c>
      <c r="D564" s="2">
        <v>1</v>
      </c>
      <c r="E564" s="2">
        <v>138724</v>
      </c>
      <c r="F564" s="3">
        <v>44664</v>
      </c>
      <c r="G564" s="2" t="s">
        <v>1300</v>
      </c>
      <c r="H564" s="2" t="s">
        <v>1303</v>
      </c>
      <c r="I564">
        <f>(Merge1[[#This Row],[price]]/SUM(Merge1[price]))*100</f>
        <v>3.8179930847768571E-2</v>
      </c>
    </row>
    <row r="565" spans="1:9" x14ac:dyDescent="0.35">
      <c r="A565" s="2">
        <v>564</v>
      </c>
      <c r="B565" s="2">
        <v>115</v>
      </c>
      <c r="C565" s="2">
        <v>47</v>
      </c>
      <c r="D565" s="2">
        <v>2</v>
      </c>
      <c r="E565" s="2">
        <v>162402</v>
      </c>
      <c r="F565" s="3">
        <v>44629</v>
      </c>
      <c r="G565" s="2" t="s">
        <v>1324</v>
      </c>
      <c r="H565" s="2" t="s">
        <v>1328</v>
      </c>
      <c r="I565">
        <f>(Merge1[[#This Row],[price]]/SUM(Merge1[price]))*100</f>
        <v>4.469664318747521E-2</v>
      </c>
    </row>
    <row r="566" spans="1:9" x14ac:dyDescent="0.35">
      <c r="A566" s="2">
        <v>565</v>
      </c>
      <c r="B566" s="2">
        <v>376</v>
      </c>
      <c r="C566" s="2">
        <v>2</v>
      </c>
      <c r="D566" s="2">
        <v>5</v>
      </c>
      <c r="E566" s="2">
        <v>693050</v>
      </c>
      <c r="F566" s="3">
        <v>45230</v>
      </c>
      <c r="G566" s="2" t="s">
        <v>1274</v>
      </c>
      <c r="H566" s="2" t="s">
        <v>1276</v>
      </c>
      <c r="I566">
        <f>(Merge1[[#This Row],[price]]/SUM(Merge1[price]))*100</f>
        <v>0.19074277755864888</v>
      </c>
    </row>
    <row r="567" spans="1:9" x14ac:dyDescent="0.35">
      <c r="A567" s="2">
        <v>566</v>
      </c>
      <c r="B567" s="2">
        <v>87</v>
      </c>
      <c r="C567" s="2">
        <v>8</v>
      </c>
      <c r="D567" s="2">
        <v>3</v>
      </c>
      <c r="E567" s="2">
        <v>210072</v>
      </c>
      <c r="F567" s="3">
        <v>45529</v>
      </c>
      <c r="G567" s="2" t="s">
        <v>1274</v>
      </c>
      <c r="H567" s="2" t="s">
        <v>1282</v>
      </c>
      <c r="I567">
        <f>(Merge1[[#This Row],[price]]/SUM(Merge1[price]))*100</f>
        <v>5.7816487652118151E-2</v>
      </c>
    </row>
    <row r="568" spans="1:9" x14ac:dyDescent="0.35">
      <c r="A568" s="2">
        <v>567</v>
      </c>
      <c r="B568" s="2">
        <v>406</v>
      </c>
      <c r="C568" s="2">
        <v>3</v>
      </c>
      <c r="D568" s="2">
        <v>4</v>
      </c>
      <c r="E568" s="2">
        <v>355148</v>
      </c>
      <c r="F568" s="3">
        <v>45508</v>
      </c>
      <c r="G568" s="2" t="s">
        <v>1274</v>
      </c>
      <c r="H568" s="2" t="s">
        <v>1277</v>
      </c>
      <c r="I568">
        <f>(Merge1[[#This Row],[price]]/SUM(Merge1[price]))*100</f>
        <v>9.7744630206188649E-2</v>
      </c>
    </row>
    <row r="569" spans="1:9" x14ac:dyDescent="0.35">
      <c r="A569" s="2">
        <v>568</v>
      </c>
      <c r="B569" s="2">
        <v>131</v>
      </c>
      <c r="C569" s="2">
        <v>35</v>
      </c>
      <c r="D569" s="2">
        <v>5</v>
      </c>
      <c r="E569" s="2">
        <v>281195</v>
      </c>
      <c r="F569" s="3">
        <v>44296</v>
      </c>
      <c r="G569" s="2" t="s">
        <v>1312</v>
      </c>
      <c r="H569" s="2" t="s">
        <v>1314</v>
      </c>
      <c r="I569">
        <f>(Merge1[[#This Row],[price]]/SUM(Merge1[price]))*100</f>
        <v>7.7391119451128018E-2</v>
      </c>
    </row>
    <row r="570" spans="1:9" x14ac:dyDescent="0.35">
      <c r="A570" s="2">
        <v>569</v>
      </c>
      <c r="B570" s="2">
        <v>305</v>
      </c>
      <c r="C570" s="2">
        <v>4</v>
      </c>
      <c r="D570" s="2">
        <v>1</v>
      </c>
      <c r="E570" s="2">
        <v>38082</v>
      </c>
      <c r="F570" s="3">
        <v>45535</v>
      </c>
      <c r="G570" s="2" t="s">
        <v>1274</v>
      </c>
      <c r="H570" s="2" t="s">
        <v>1278</v>
      </c>
      <c r="I570">
        <f>(Merge1[[#This Row],[price]]/SUM(Merge1[price]))*100</f>
        <v>1.0481013570432822E-2</v>
      </c>
    </row>
    <row r="571" spans="1:9" x14ac:dyDescent="0.35">
      <c r="A571" s="2">
        <v>570</v>
      </c>
      <c r="B571" s="2">
        <v>429</v>
      </c>
      <c r="C571" s="2">
        <v>2</v>
      </c>
      <c r="D571" s="2">
        <v>1</v>
      </c>
      <c r="E571" s="2">
        <v>138610</v>
      </c>
      <c r="F571" s="3">
        <v>44434</v>
      </c>
      <c r="G571" s="2" t="s">
        <v>1274</v>
      </c>
      <c r="H571" s="2" t="s">
        <v>1276</v>
      </c>
      <c r="I571">
        <f>(Merge1[[#This Row],[price]]/SUM(Merge1[price]))*100</f>
        <v>3.8148555511729777E-2</v>
      </c>
    </row>
    <row r="572" spans="1:9" x14ac:dyDescent="0.35">
      <c r="A572" s="2">
        <v>571</v>
      </c>
      <c r="B572" s="2">
        <v>214</v>
      </c>
      <c r="C572" s="2">
        <v>29</v>
      </c>
      <c r="D572" s="2">
        <v>4</v>
      </c>
      <c r="E572" s="2">
        <v>435144</v>
      </c>
      <c r="F572" s="3">
        <v>44450</v>
      </c>
      <c r="G572" s="2" t="s">
        <v>1306</v>
      </c>
      <c r="H572" s="2" t="s">
        <v>1307</v>
      </c>
      <c r="I572">
        <f>(Merge1[[#This Row],[price]]/SUM(Merge1[price]))*100</f>
        <v>0.11976130899355128</v>
      </c>
    </row>
    <row r="573" spans="1:9" x14ac:dyDescent="0.35">
      <c r="A573" s="2">
        <v>572</v>
      </c>
      <c r="B573" s="2">
        <v>281</v>
      </c>
      <c r="C573" s="2">
        <v>17</v>
      </c>
      <c r="D573" s="2">
        <v>4</v>
      </c>
      <c r="E573" s="2">
        <v>234772</v>
      </c>
      <c r="F573" s="3">
        <v>44510</v>
      </c>
      <c r="G573" s="2" t="s">
        <v>1285</v>
      </c>
      <c r="H573" s="2" t="s">
        <v>1292</v>
      </c>
      <c r="I573">
        <f>(Merge1[[#This Row],[price]]/SUM(Merge1[price]))*100</f>
        <v>6.4614477127190123E-2</v>
      </c>
    </row>
    <row r="574" spans="1:9" x14ac:dyDescent="0.35">
      <c r="A574" s="2">
        <v>573</v>
      </c>
      <c r="B574" s="2">
        <v>106</v>
      </c>
      <c r="C574" s="2">
        <v>45</v>
      </c>
      <c r="D574" s="2">
        <v>1</v>
      </c>
      <c r="E574" s="2">
        <v>85600</v>
      </c>
      <c r="F574" s="3">
        <v>44813</v>
      </c>
      <c r="G574" s="2" t="s">
        <v>1324</v>
      </c>
      <c r="H574" s="2" t="s">
        <v>1326</v>
      </c>
      <c r="I574">
        <f>(Merge1[[#This Row],[price]]/SUM(Merge1[price]))*100</f>
        <v>2.3559024253690709E-2</v>
      </c>
    </row>
    <row r="575" spans="1:9" x14ac:dyDescent="0.35">
      <c r="A575" s="2">
        <v>574</v>
      </c>
      <c r="B575" s="2">
        <v>216</v>
      </c>
      <c r="C575" s="2">
        <v>43</v>
      </c>
      <c r="D575" s="2">
        <v>1</v>
      </c>
      <c r="E575" s="2">
        <v>97213</v>
      </c>
      <c r="F575" s="3">
        <v>45262</v>
      </c>
      <c r="G575" s="2" t="s">
        <v>1318</v>
      </c>
      <c r="H575" s="2" t="s">
        <v>1323</v>
      </c>
      <c r="I575">
        <f>(Merge1[[#This Row],[price]]/SUM(Merge1[price]))*100</f>
        <v>2.6755180195958347E-2</v>
      </c>
    </row>
    <row r="576" spans="1:9" x14ac:dyDescent="0.35">
      <c r="A576" s="2">
        <v>575</v>
      </c>
      <c r="B576" s="2">
        <v>139</v>
      </c>
      <c r="C576" s="2">
        <v>40</v>
      </c>
      <c r="D576" s="2">
        <v>5</v>
      </c>
      <c r="E576" s="2">
        <v>129760</v>
      </c>
      <c r="F576" s="3">
        <v>44477</v>
      </c>
      <c r="G576" s="2" t="s">
        <v>1318</v>
      </c>
      <c r="H576" s="2" t="s">
        <v>1320</v>
      </c>
      <c r="I576">
        <f>(Merge1[[#This Row],[price]]/SUM(Merge1[price]))*100</f>
        <v>3.5712838635033946E-2</v>
      </c>
    </row>
    <row r="577" spans="1:9" x14ac:dyDescent="0.35">
      <c r="A577" s="2">
        <v>576</v>
      </c>
      <c r="B577" s="2">
        <v>215</v>
      </c>
      <c r="C577" s="2">
        <v>7</v>
      </c>
      <c r="D577" s="2">
        <v>5</v>
      </c>
      <c r="E577" s="2">
        <v>550030</v>
      </c>
      <c r="F577" s="3">
        <v>45462</v>
      </c>
      <c r="G577" s="2" t="s">
        <v>1274</v>
      </c>
      <c r="H577" s="2" t="s">
        <v>1281</v>
      </c>
      <c r="I577">
        <f>(Merge1[[#This Row],[price]]/SUM(Merge1[price]))*100</f>
        <v>0.1513804919422605</v>
      </c>
    </row>
    <row r="578" spans="1:9" x14ac:dyDescent="0.35">
      <c r="A578" s="2">
        <v>577</v>
      </c>
      <c r="B578" s="2">
        <v>61</v>
      </c>
      <c r="C578" s="2">
        <v>19</v>
      </c>
      <c r="D578" s="2">
        <v>1</v>
      </c>
      <c r="E578" s="2">
        <v>112408</v>
      </c>
      <c r="F578" s="3">
        <v>44414</v>
      </c>
      <c r="G578" s="2" t="s">
        <v>1294</v>
      </c>
      <c r="H578" s="2" t="s">
        <v>1295</v>
      </c>
      <c r="I578">
        <f>(Merge1[[#This Row],[price]]/SUM(Merge1[price]))*100</f>
        <v>3.0937182223234404E-2</v>
      </c>
    </row>
    <row r="579" spans="1:9" x14ac:dyDescent="0.35">
      <c r="A579" s="2">
        <v>578</v>
      </c>
      <c r="B579" s="2">
        <v>255</v>
      </c>
      <c r="C579" s="2">
        <v>13</v>
      </c>
      <c r="D579" s="2">
        <v>5</v>
      </c>
      <c r="E579" s="2">
        <v>361975</v>
      </c>
      <c r="F579" s="3">
        <v>44606</v>
      </c>
      <c r="G579" s="2" t="s">
        <v>1285</v>
      </c>
      <c r="H579" s="2" t="s">
        <v>1288</v>
      </c>
      <c r="I579">
        <f>(Merge1[[#This Row],[price]]/SUM(Merge1[price]))*100</f>
        <v>9.9623572479318842E-2</v>
      </c>
    </row>
    <row r="580" spans="1:9" x14ac:dyDescent="0.35">
      <c r="A580" s="2">
        <v>579</v>
      </c>
      <c r="B580" s="2">
        <v>399</v>
      </c>
      <c r="C580" s="2">
        <v>17</v>
      </c>
      <c r="D580" s="2">
        <v>5</v>
      </c>
      <c r="E580" s="2">
        <v>293465</v>
      </c>
      <c r="F580" s="3">
        <v>44610</v>
      </c>
      <c r="G580" s="2" t="s">
        <v>1285</v>
      </c>
      <c r="H580" s="2" t="s">
        <v>1292</v>
      </c>
      <c r="I580">
        <f>(Merge1[[#This Row],[price]]/SUM(Merge1[price]))*100</f>
        <v>8.0768096408987661E-2</v>
      </c>
    </row>
    <row r="581" spans="1:9" x14ac:dyDescent="0.35">
      <c r="A581" s="2">
        <v>580</v>
      </c>
      <c r="B581" s="2">
        <v>184</v>
      </c>
      <c r="C581" s="2">
        <v>46</v>
      </c>
      <c r="D581" s="2">
        <v>4</v>
      </c>
      <c r="E581" s="2">
        <v>622272</v>
      </c>
      <c r="F581" s="3">
        <v>44801</v>
      </c>
      <c r="G581" s="2" t="s">
        <v>1324</v>
      </c>
      <c r="H581" s="2" t="s">
        <v>1327</v>
      </c>
      <c r="I581">
        <f>(Merge1[[#This Row],[price]]/SUM(Merge1[price]))*100</f>
        <v>0.17126309743449325</v>
      </c>
    </row>
    <row r="582" spans="1:9" x14ac:dyDescent="0.35">
      <c r="A582" s="2">
        <v>581</v>
      </c>
      <c r="B582" s="2">
        <v>83</v>
      </c>
      <c r="C582" s="2">
        <v>3</v>
      </c>
      <c r="D582" s="2">
        <v>5</v>
      </c>
      <c r="E582" s="2">
        <v>443935</v>
      </c>
      <c r="F582" s="3">
        <v>45213</v>
      </c>
      <c r="G582" s="2" t="s">
        <v>1274</v>
      </c>
      <c r="H582" s="2" t="s">
        <v>1277</v>
      </c>
      <c r="I582">
        <f>(Merge1[[#This Row],[price]]/SUM(Merge1[price]))*100</f>
        <v>0.12218078775773579</v>
      </c>
    </row>
    <row r="583" spans="1:9" x14ac:dyDescent="0.35">
      <c r="A583" s="2">
        <v>582</v>
      </c>
      <c r="B583" s="2">
        <v>467</v>
      </c>
      <c r="C583" s="2">
        <v>14</v>
      </c>
      <c r="D583" s="2">
        <v>4</v>
      </c>
      <c r="E583" s="2">
        <v>649768</v>
      </c>
      <c r="F583" s="3">
        <v>44874</v>
      </c>
      <c r="G583" s="2" t="s">
        <v>1285</v>
      </c>
      <c r="H583" s="2" t="s">
        <v>1289</v>
      </c>
      <c r="I583">
        <f>(Merge1[[#This Row],[price]]/SUM(Merge1[price]))*100</f>
        <v>0.17883060830925354</v>
      </c>
    </row>
    <row r="584" spans="1:9" x14ac:dyDescent="0.35">
      <c r="A584" s="2">
        <v>583</v>
      </c>
      <c r="B584" s="2">
        <v>121</v>
      </c>
      <c r="C584" s="2">
        <v>1</v>
      </c>
      <c r="D584" s="2">
        <v>1</v>
      </c>
      <c r="E584" s="2">
        <v>32044</v>
      </c>
      <c r="F584" s="3">
        <v>44379</v>
      </c>
      <c r="G584" s="2" t="s">
        <v>1274</v>
      </c>
      <c r="H584" s="2" t="s">
        <v>1275</v>
      </c>
      <c r="I584">
        <f>(Merge1[[#This Row],[price]]/SUM(Merge1[price]))*100</f>
        <v>8.8192216493605726E-3</v>
      </c>
    </row>
    <row r="585" spans="1:9" x14ac:dyDescent="0.35">
      <c r="A585" s="2">
        <v>584</v>
      </c>
      <c r="B585" s="2">
        <v>465</v>
      </c>
      <c r="C585" s="2">
        <v>8</v>
      </c>
      <c r="D585" s="2">
        <v>5</v>
      </c>
      <c r="E585" s="2">
        <v>350120</v>
      </c>
      <c r="F585" s="3">
        <v>45208</v>
      </c>
      <c r="G585" s="2" t="s">
        <v>1274</v>
      </c>
      <c r="H585" s="2" t="s">
        <v>1282</v>
      </c>
      <c r="I585">
        <f>(Merge1[[#This Row],[price]]/SUM(Merge1[price]))*100</f>
        <v>9.636081275353027E-2</v>
      </c>
    </row>
    <row r="586" spans="1:9" x14ac:dyDescent="0.35">
      <c r="A586" s="2">
        <v>585</v>
      </c>
      <c r="B586" s="2">
        <v>77</v>
      </c>
      <c r="C586" s="2">
        <v>6</v>
      </c>
      <c r="D586" s="2">
        <v>5</v>
      </c>
      <c r="E586" s="2">
        <v>817675</v>
      </c>
      <c r="F586" s="3">
        <v>44350</v>
      </c>
      <c r="G586" s="2" t="s">
        <v>1274</v>
      </c>
      <c r="H586" s="2" t="s">
        <v>1280</v>
      </c>
      <c r="I586">
        <f>(Merge1[[#This Row],[price]]/SUM(Merge1[price]))*100</f>
        <v>0.22504234996070732</v>
      </c>
    </row>
    <row r="587" spans="1:9" x14ac:dyDescent="0.35">
      <c r="A587" s="2">
        <v>586</v>
      </c>
      <c r="B587" s="2">
        <v>371</v>
      </c>
      <c r="C587" s="2">
        <v>47</v>
      </c>
      <c r="D587" s="2">
        <v>1</v>
      </c>
      <c r="E587" s="2">
        <v>81201</v>
      </c>
      <c r="F587" s="3">
        <v>44721</v>
      </c>
      <c r="G587" s="2" t="s">
        <v>1324</v>
      </c>
      <c r="H587" s="2" t="s">
        <v>1328</v>
      </c>
      <c r="I587">
        <f>(Merge1[[#This Row],[price]]/SUM(Merge1[price]))*100</f>
        <v>2.2348321593737605E-2</v>
      </c>
    </row>
    <row r="588" spans="1:9" x14ac:dyDescent="0.35">
      <c r="A588" s="2">
        <v>587</v>
      </c>
      <c r="B588" s="2">
        <v>330</v>
      </c>
      <c r="C588" s="2">
        <v>15</v>
      </c>
      <c r="D588" s="2">
        <v>4</v>
      </c>
      <c r="E588" s="2">
        <v>630912</v>
      </c>
      <c r="F588" s="3">
        <v>44803</v>
      </c>
      <c r="G588" s="2" t="s">
        <v>1285</v>
      </c>
      <c r="H588" s="2" t="s">
        <v>1290</v>
      </c>
      <c r="I588">
        <f>(Merge1[[#This Row],[price]]/SUM(Merge1[price]))*100</f>
        <v>0.17364101763953868</v>
      </c>
    </row>
    <row r="589" spans="1:9" x14ac:dyDescent="0.35">
      <c r="A589" s="2">
        <v>588</v>
      </c>
      <c r="B589" s="2">
        <v>136</v>
      </c>
      <c r="C589" s="2">
        <v>30</v>
      </c>
      <c r="D589" s="2">
        <v>1</v>
      </c>
      <c r="E589" s="2">
        <v>104358</v>
      </c>
      <c r="F589" s="3">
        <v>44401</v>
      </c>
      <c r="G589" s="2" t="s">
        <v>1306</v>
      </c>
      <c r="H589" s="2" t="s">
        <v>1308</v>
      </c>
      <c r="I589">
        <f>(Merge1[[#This Row],[price]]/SUM(Merge1[price]))*100</f>
        <v>2.8721643143302042E-2</v>
      </c>
    </row>
    <row r="590" spans="1:9" x14ac:dyDescent="0.35">
      <c r="A590" s="2">
        <v>589</v>
      </c>
      <c r="B590" s="2">
        <v>417</v>
      </c>
      <c r="C590" s="2">
        <v>12</v>
      </c>
      <c r="D590" s="2">
        <v>1</v>
      </c>
      <c r="E590" s="2">
        <v>58727</v>
      </c>
      <c r="F590" s="3">
        <v>44792</v>
      </c>
      <c r="G590" s="2" t="s">
        <v>1285</v>
      </c>
      <c r="H590" s="2" t="s">
        <v>1287</v>
      </c>
      <c r="I590">
        <f>(Merge1[[#This Row],[price]]/SUM(Merge1[price]))*100</f>
        <v>1.6162976838159978E-2</v>
      </c>
    </row>
    <row r="591" spans="1:9" x14ac:dyDescent="0.35">
      <c r="A591" s="2">
        <v>590</v>
      </c>
      <c r="B591" s="2">
        <v>185</v>
      </c>
      <c r="C591" s="2">
        <v>44</v>
      </c>
      <c r="D591" s="2">
        <v>3</v>
      </c>
      <c r="E591" s="2">
        <v>414294</v>
      </c>
      <c r="F591" s="3">
        <v>45069</v>
      </c>
      <c r="G591" s="2" t="s">
        <v>1324</v>
      </c>
      <c r="H591" s="2" t="s">
        <v>1325</v>
      </c>
      <c r="I591">
        <f>(Merge1[[#This Row],[price]]/SUM(Merge1[price]))*100</f>
        <v>0.11402292516540348</v>
      </c>
    </row>
    <row r="592" spans="1:9" x14ac:dyDescent="0.35">
      <c r="A592" s="2">
        <v>591</v>
      </c>
      <c r="B592" s="2">
        <v>379</v>
      </c>
      <c r="C592" s="2">
        <v>8</v>
      </c>
      <c r="D592" s="2">
        <v>1</v>
      </c>
      <c r="E592" s="2">
        <v>70024</v>
      </c>
      <c r="F592" s="3">
        <v>44290</v>
      </c>
      <c r="G592" s="2" t="s">
        <v>1274</v>
      </c>
      <c r="H592" s="2" t="s">
        <v>1282</v>
      </c>
      <c r="I592">
        <f>(Merge1[[#This Row],[price]]/SUM(Merge1[price]))*100</f>
        <v>1.9272162550706053E-2</v>
      </c>
    </row>
    <row r="593" spans="1:9" x14ac:dyDescent="0.35">
      <c r="A593" s="2">
        <v>592</v>
      </c>
      <c r="B593" s="2">
        <v>5</v>
      </c>
      <c r="C593" s="2">
        <v>9</v>
      </c>
      <c r="D593" s="2">
        <v>2</v>
      </c>
      <c r="E593" s="2">
        <v>81118</v>
      </c>
      <c r="F593" s="3">
        <v>44870</v>
      </c>
      <c r="G593" s="2" t="s">
        <v>1274</v>
      </c>
      <c r="H593" s="2" t="s">
        <v>1283</v>
      </c>
      <c r="I593">
        <f>(Merge1[[#This Row],[price]]/SUM(Merge1[price]))*100</f>
        <v>2.2325478147323396E-2</v>
      </c>
    </row>
    <row r="594" spans="1:9" x14ac:dyDescent="0.35">
      <c r="A594" s="2">
        <v>593</v>
      </c>
      <c r="B594" s="2">
        <v>184</v>
      </c>
      <c r="C594" s="2">
        <v>29</v>
      </c>
      <c r="D594" s="2">
        <v>5</v>
      </c>
      <c r="E594" s="2">
        <v>543930</v>
      </c>
      <c r="F594" s="3">
        <v>44746</v>
      </c>
      <c r="G594" s="2" t="s">
        <v>1306</v>
      </c>
      <c r="H594" s="2" t="s">
        <v>1307</v>
      </c>
      <c r="I594">
        <f>(Merge1[[#This Row],[price]]/SUM(Merge1[price]))*100</f>
        <v>0.14970163624193908</v>
      </c>
    </row>
    <row r="595" spans="1:9" x14ac:dyDescent="0.35">
      <c r="A595" s="2">
        <v>594</v>
      </c>
      <c r="B595" s="2">
        <v>450</v>
      </c>
      <c r="C595" s="2">
        <v>47</v>
      </c>
      <c r="D595" s="2">
        <v>1</v>
      </c>
      <c r="E595" s="2">
        <v>81201</v>
      </c>
      <c r="F595" s="3">
        <v>44960</v>
      </c>
      <c r="G595" s="2" t="s">
        <v>1324</v>
      </c>
      <c r="H595" s="2" t="s">
        <v>1328</v>
      </c>
      <c r="I595">
        <f>(Merge1[[#This Row],[price]]/SUM(Merge1[price]))*100</f>
        <v>2.2348321593737605E-2</v>
      </c>
    </row>
    <row r="596" spans="1:9" x14ac:dyDescent="0.35">
      <c r="A596" s="2">
        <v>595</v>
      </c>
      <c r="B596" s="2">
        <v>418</v>
      </c>
      <c r="C596" s="2">
        <v>22</v>
      </c>
      <c r="D596" s="2">
        <v>2</v>
      </c>
      <c r="E596" s="2">
        <v>131920</v>
      </c>
      <c r="F596" s="3">
        <v>44430</v>
      </c>
      <c r="G596" s="2" t="s">
        <v>1294</v>
      </c>
      <c r="H596" s="2" t="s">
        <v>1298</v>
      </c>
      <c r="I596">
        <f>(Merge1[[#This Row],[price]]/SUM(Merge1[price]))*100</f>
        <v>3.6307318686295303E-2</v>
      </c>
    </row>
    <row r="597" spans="1:9" x14ac:dyDescent="0.35">
      <c r="A597" s="2">
        <v>596</v>
      </c>
      <c r="B597" s="2">
        <v>206</v>
      </c>
      <c r="C597" s="2">
        <v>26</v>
      </c>
      <c r="D597" s="2">
        <v>4</v>
      </c>
      <c r="E597" s="2">
        <v>554896</v>
      </c>
      <c r="F597" s="3">
        <v>44753</v>
      </c>
      <c r="G597" s="2" t="s">
        <v>1300</v>
      </c>
      <c r="H597" s="2" t="s">
        <v>1303</v>
      </c>
      <c r="I597">
        <f>(Merge1[[#This Row],[price]]/SUM(Merge1[price]))*100</f>
        <v>0.15271972339107429</v>
      </c>
    </row>
    <row r="598" spans="1:9" x14ac:dyDescent="0.35">
      <c r="A598" s="2">
        <v>597</v>
      </c>
      <c r="B598" s="2">
        <v>428</v>
      </c>
      <c r="C598" s="2">
        <v>25</v>
      </c>
      <c r="D598" s="2">
        <v>4</v>
      </c>
      <c r="E598" s="2">
        <v>379160</v>
      </c>
      <c r="F598" s="3">
        <v>45060</v>
      </c>
      <c r="G598" s="2" t="s">
        <v>1300</v>
      </c>
      <c r="H598" s="2" t="s">
        <v>1302</v>
      </c>
      <c r="I598">
        <f>(Merge1[[#This Row],[price]]/SUM(Merge1[price]))*100</f>
        <v>0.10435326677604402</v>
      </c>
    </row>
    <row r="599" spans="1:9" x14ac:dyDescent="0.35">
      <c r="A599" s="2">
        <v>598</v>
      </c>
      <c r="B599" s="2">
        <v>333</v>
      </c>
      <c r="C599" s="2">
        <v>11</v>
      </c>
      <c r="D599" s="2">
        <v>1</v>
      </c>
      <c r="E599" s="2">
        <v>101454</v>
      </c>
      <c r="F599" s="3">
        <v>44468</v>
      </c>
      <c r="G599" s="2" t="s">
        <v>1285</v>
      </c>
      <c r="H599" s="2" t="s">
        <v>1286</v>
      </c>
      <c r="I599">
        <f>(Merge1[[#This Row],[price]]/SUM(Merge1[price]))*100</f>
        <v>2.7922397741050663E-2</v>
      </c>
    </row>
    <row r="600" spans="1:9" x14ac:dyDescent="0.35">
      <c r="A600" s="2">
        <v>599</v>
      </c>
      <c r="B600" s="2">
        <v>357</v>
      </c>
      <c r="C600" s="2">
        <v>47</v>
      </c>
      <c r="D600" s="2">
        <v>1</v>
      </c>
      <c r="E600" s="2">
        <v>81201</v>
      </c>
      <c r="F600" s="3">
        <v>44523</v>
      </c>
      <c r="G600" s="2" t="s">
        <v>1324</v>
      </c>
      <c r="H600" s="2" t="s">
        <v>1328</v>
      </c>
      <c r="I600">
        <f>(Merge1[[#This Row],[price]]/SUM(Merge1[price]))*100</f>
        <v>2.2348321593737605E-2</v>
      </c>
    </row>
    <row r="601" spans="1:9" x14ac:dyDescent="0.35">
      <c r="A601" s="2">
        <v>600</v>
      </c>
      <c r="B601" s="2">
        <v>54</v>
      </c>
      <c r="C601" s="2">
        <v>27</v>
      </c>
      <c r="D601" s="2">
        <v>5</v>
      </c>
      <c r="E601" s="2">
        <v>396325</v>
      </c>
      <c r="F601" s="3">
        <v>45185</v>
      </c>
      <c r="G601" s="2" t="s">
        <v>1300</v>
      </c>
      <c r="H601" s="2" t="s">
        <v>1304</v>
      </c>
      <c r="I601">
        <f>(Merge1[[#This Row],[price]]/SUM(Merge1[price]))*100</f>
        <v>0.10907745662785012</v>
      </c>
    </row>
    <row r="602" spans="1:9" x14ac:dyDescent="0.35">
      <c r="A602" s="2">
        <v>601</v>
      </c>
      <c r="B602" s="2">
        <v>411</v>
      </c>
      <c r="C602" s="2">
        <v>37</v>
      </c>
      <c r="D602" s="2">
        <v>4</v>
      </c>
      <c r="E602" s="2">
        <v>542960</v>
      </c>
      <c r="F602" s="3">
        <v>44568</v>
      </c>
      <c r="G602" s="2" t="s">
        <v>1312</v>
      </c>
      <c r="H602" s="2" t="s">
        <v>1316</v>
      </c>
      <c r="I602">
        <f>(Merge1[[#This Row],[price]]/SUM(Merge1[price]))*100</f>
        <v>0.14943467066336338</v>
      </c>
    </row>
    <row r="603" spans="1:9" x14ac:dyDescent="0.35">
      <c r="A603" s="2">
        <v>602</v>
      </c>
      <c r="B603" s="2">
        <v>313</v>
      </c>
      <c r="C603" s="2">
        <v>25</v>
      </c>
      <c r="D603" s="2">
        <v>3</v>
      </c>
      <c r="E603" s="2">
        <v>284370</v>
      </c>
      <c r="F603" s="3">
        <v>45449</v>
      </c>
      <c r="G603" s="2" t="s">
        <v>1300</v>
      </c>
      <c r="H603" s="2" t="s">
        <v>1302</v>
      </c>
      <c r="I603">
        <f>(Merge1[[#This Row],[price]]/SUM(Merge1[price]))*100</f>
        <v>7.8264950082033019E-2</v>
      </c>
    </row>
    <row r="604" spans="1:9" x14ac:dyDescent="0.35">
      <c r="A604" s="2">
        <v>603</v>
      </c>
      <c r="B604" s="2">
        <v>15</v>
      </c>
      <c r="C604" s="2">
        <v>44</v>
      </c>
      <c r="D604" s="2">
        <v>2</v>
      </c>
      <c r="E604" s="2">
        <v>276196</v>
      </c>
      <c r="F604" s="3">
        <v>45186</v>
      </c>
      <c r="G604" s="2" t="s">
        <v>1324</v>
      </c>
      <c r="H604" s="2" t="s">
        <v>1325</v>
      </c>
      <c r="I604">
        <f>(Merge1[[#This Row],[price]]/SUM(Merge1[price]))*100</f>
        <v>7.6015283443602311E-2</v>
      </c>
    </row>
    <row r="605" spans="1:9" x14ac:dyDescent="0.35">
      <c r="A605" s="2">
        <v>604</v>
      </c>
      <c r="B605" s="2">
        <v>472</v>
      </c>
      <c r="C605" s="2">
        <v>32</v>
      </c>
      <c r="D605" s="2">
        <v>1</v>
      </c>
      <c r="E605" s="2">
        <v>144077</v>
      </c>
      <c r="F605" s="3">
        <v>45039</v>
      </c>
      <c r="G605" s="2" t="s">
        <v>1306</v>
      </c>
      <c r="H605" s="2" t="s">
        <v>1310</v>
      </c>
      <c r="I605">
        <f>(Merge1[[#This Row],[price]]/SUM(Merge1[price]))*100</f>
        <v>3.9653195530362104E-2</v>
      </c>
    </row>
    <row r="606" spans="1:9" x14ac:dyDescent="0.35">
      <c r="A606" s="2">
        <v>605</v>
      </c>
      <c r="B606" s="2">
        <v>226</v>
      </c>
      <c r="C606" s="2">
        <v>3</v>
      </c>
      <c r="D606" s="2">
        <v>1</v>
      </c>
      <c r="E606" s="2">
        <v>88787</v>
      </c>
      <c r="F606" s="3">
        <v>44732</v>
      </c>
      <c r="G606" s="2" t="s">
        <v>1274</v>
      </c>
      <c r="H606" s="2" t="s">
        <v>1277</v>
      </c>
      <c r="I606">
        <f>(Merge1[[#This Row],[price]]/SUM(Merge1[price]))*100</f>
        <v>2.4436157551547162E-2</v>
      </c>
    </row>
    <row r="607" spans="1:9" x14ac:dyDescent="0.35">
      <c r="A607" s="2">
        <v>606</v>
      </c>
      <c r="B607" s="2">
        <v>336</v>
      </c>
      <c r="C607" s="2">
        <v>21</v>
      </c>
      <c r="D607" s="2">
        <v>1</v>
      </c>
      <c r="E607" s="2">
        <v>114563</v>
      </c>
      <c r="F607" s="3">
        <v>45271</v>
      </c>
      <c r="G607" s="2" t="s">
        <v>1294</v>
      </c>
      <c r="H607" s="2" t="s">
        <v>1297</v>
      </c>
      <c r="I607">
        <f>(Merge1[[#This Row],[price]]/SUM(Merge1[price]))*100</f>
        <v>3.1530286163265989E-2</v>
      </c>
    </row>
    <row r="608" spans="1:9" x14ac:dyDescent="0.35">
      <c r="A608" s="2">
        <v>607</v>
      </c>
      <c r="B608" s="2">
        <v>393</v>
      </c>
      <c r="C608" s="2">
        <v>48</v>
      </c>
      <c r="D608" s="2">
        <v>5</v>
      </c>
      <c r="E608" s="2">
        <v>271535</v>
      </c>
      <c r="F608" s="3">
        <v>45354</v>
      </c>
      <c r="G608" s="2" t="s">
        <v>1324</v>
      </c>
      <c r="H608" s="2" t="s">
        <v>1329</v>
      </c>
      <c r="I608">
        <f>(Merge1[[#This Row],[price]]/SUM(Merge1[price]))*100</f>
        <v>7.4732472555209192E-2</v>
      </c>
    </row>
    <row r="609" spans="1:9" x14ac:dyDescent="0.35">
      <c r="A609" s="2">
        <v>608</v>
      </c>
      <c r="B609" s="2">
        <v>115</v>
      </c>
      <c r="C609" s="2">
        <v>43</v>
      </c>
      <c r="D609" s="2">
        <v>3</v>
      </c>
      <c r="E609" s="2">
        <v>291639</v>
      </c>
      <c r="F609" s="3">
        <v>45260</v>
      </c>
      <c r="G609" s="2" t="s">
        <v>1318</v>
      </c>
      <c r="H609" s="2" t="s">
        <v>1323</v>
      </c>
      <c r="I609">
        <f>(Merge1[[#This Row],[price]]/SUM(Merge1[price]))*100</f>
        <v>8.0265540587875051E-2</v>
      </c>
    </row>
    <row r="610" spans="1:9" x14ac:dyDescent="0.35">
      <c r="A610" s="2">
        <v>609</v>
      </c>
      <c r="B610" s="2">
        <v>268</v>
      </c>
      <c r="C610" s="2">
        <v>45</v>
      </c>
      <c r="D610" s="2">
        <v>5</v>
      </c>
      <c r="E610" s="2">
        <v>428000</v>
      </c>
      <c r="F610" s="3">
        <v>44392</v>
      </c>
      <c r="G610" s="2" t="s">
        <v>1324</v>
      </c>
      <c r="H610" s="2" t="s">
        <v>1326</v>
      </c>
      <c r="I610">
        <f>(Merge1[[#This Row],[price]]/SUM(Merge1[price]))*100</f>
        <v>0.11779512126845354</v>
      </c>
    </row>
    <row r="611" spans="1:9" x14ac:dyDescent="0.35">
      <c r="A611" s="2">
        <v>610</v>
      </c>
      <c r="B611" s="2">
        <v>222</v>
      </c>
      <c r="C611" s="2">
        <v>43</v>
      </c>
      <c r="D611" s="2">
        <v>2</v>
      </c>
      <c r="E611" s="2">
        <v>194426</v>
      </c>
      <c r="F611" s="3">
        <v>45183</v>
      </c>
      <c r="G611" s="2" t="s">
        <v>1318</v>
      </c>
      <c r="H611" s="2" t="s">
        <v>1323</v>
      </c>
      <c r="I611">
        <f>(Merge1[[#This Row],[price]]/SUM(Merge1[price]))*100</f>
        <v>5.3510360391916693E-2</v>
      </c>
    </row>
    <row r="612" spans="1:9" x14ac:dyDescent="0.35">
      <c r="A612" s="2">
        <v>611</v>
      </c>
      <c r="B612" s="2">
        <v>178</v>
      </c>
      <c r="C612" s="2">
        <v>43</v>
      </c>
      <c r="D612" s="2">
        <v>4</v>
      </c>
      <c r="E612" s="2">
        <v>388852</v>
      </c>
      <c r="F612" s="3">
        <v>44501</v>
      </c>
      <c r="G612" s="2" t="s">
        <v>1318</v>
      </c>
      <c r="H612" s="2" t="s">
        <v>1323</v>
      </c>
      <c r="I612">
        <f>(Merge1[[#This Row],[price]]/SUM(Merge1[price]))*100</f>
        <v>0.10702072078383339</v>
      </c>
    </row>
    <row r="613" spans="1:9" x14ac:dyDescent="0.35">
      <c r="A613" s="2">
        <v>612</v>
      </c>
      <c r="B613" s="2">
        <v>430</v>
      </c>
      <c r="C613" s="2">
        <v>36</v>
      </c>
      <c r="D613" s="2">
        <v>5</v>
      </c>
      <c r="E613" s="2">
        <v>801675</v>
      </c>
      <c r="F613" s="3">
        <v>44308</v>
      </c>
      <c r="G613" s="2" t="s">
        <v>1312</v>
      </c>
      <c r="H613" s="2" t="s">
        <v>1315</v>
      </c>
      <c r="I613">
        <f>(Merge1[[#This Row],[price]]/SUM(Merge1[price]))*100</f>
        <v>0.22063879402543807</v>
      </c>
    </row>
    <row r="614" spans="1:9" x14ac:dyDescent="0.35">
      <c r="A614" s="2">
        <v>613</v>
      </c>
      <c r="B614" s="2">
        <v>6</v>
      </c>
      <c r="C614" s="2">
        <v>42</v>
      </c>
      <c r="D614" s="2">
        <v>2</v>
      </c>
      <c r="E614" s="2">
        <v>285920</v>
      </c>
      <c r="F614" s="3">
        <v>45232</v>
      </c>
      <c r="G614" s="2" t="s">
        <v>1318</v>
      </c>
      <c r="H614" s="2" t="s">
        <v>1322</v>
      </c>
      <c r="I614">
        <f>(Merge1[[#This Row],[price]]/SUM(Merge1[price]))*100</f>
        <v>7.8691544563262231E-2</v>
      </c>
    </row>
    <row r="615" spans="1:9" x14ac:dyDescent="0.35">
      <c r="A615" s="2">
        <v>614</v>
      </c>
      <c r="B615" s="2">
        <v>435</v>
      </c>
      <c r="C615" s="2">
        <v>31</v>
      </c>
      <c r="D615" s="2">
        <v>4</v>
      </c>
      <c r="E615" s="2">
        <v>329812</v>
      </c>
      <c r="F615" s="3">
        <v>44535</v>
      </c>
      <c r="G615" s="2" t="s">
        <v>1306</v>
      </c>
      <c r="H615" s="2" t="s">
        <v>1309</v>
      </c>
      <c r="I615">
        <f>(Merge1[[#This Row],[price]]/SUM(Merge1[price]))*100</f>
        <v>9.0771599382689708E-2</v>
      </c>
    </row>
    <row r="616" spans="1:9" x14ac:dyDescent="0.35">
      <c r="A616" s="2">
        <v>615</v>
      </c>
      <c r="B616" s="2">
        <v>39</v>
      </c>
      <c r="C616" s="2">
        <v>32</v>
      </c>
      <c r="D616" s="2">
        <v>3</v>
      </c>
      <c r="E616" s="2">
        <v>432231</v>
      </c>
      <c r="F616" s="3">
        <v>44690</v>
      </c>
      <c r="G616" s="2" t="s">
        <v>1306</v>
      </c>
      <c r="H616" s="2" t="s">
        <v>1310</v>
      </c>
      <c r="I616">
        <f>(Merge1[[#This Row],[price]]/SUM(Merge1[price]))*100</f>
        <v>0.11895958659108631</v>
      </c>
    </row>
    <row r="617" spans="1:9" x14ac:dyDescent="0.35">
      <c r="A617" s="2">
        <v>616</v>
      </c>
      <c r="B617" s="2">
        <v>170</v>
      </c>
      <c r="C617" s="2">
        <v>18</v>
      </c>
      <c r="D617" s="2">
        <v>1</v>
      </c>
      <c r="E617" s="2">
        <v>78232</v>
      </c>
      <c r="F617" s="3">
        <v>45235</v>
      </c>
      <c r="G617" s="2" t="s">
        <v>1285</v>
      </c>
      <c r="H617" s="2" t="s">
        <v>1293</v>
      </c>
      <c r="I617">
        <f>(Merge1[[#This Row],[price]]/SUM(Merge1[price]))*100</f>
        <v>2.1531186745499198E-2</v>
      </c>
    </row>
    <row r="618" spans="1:9" x14ac:dyDescent="0.35">
      <c r="A618" s="2">
        <v>617</v>
      </c>
      <c r="B618" s="2">
        <v>115</v>
      </c>
      <c r="C618" s="2">
        <v>36</v>
      </c>
      <c r="D618" s="2">
        <v>4</v>
      </c>
      <c r="E618" s="2">
        <v>641340</v>
      </c>
      <c r="F618" s="3">
        <v>45022</v>
      </c>
      <c r="G618" s="2" t="s">
        <v>1312</v>
      </c>
      <c r="H618" s="2" t="s">
        <v>1315</v>
      </c>
      <c r="I618">
        <f>(Merge1[[#This Row],[price]]/SUM(Merge1[price]))*100</f>
        <v>0.17651103522035044</v>
      </c>
    </row>
    <row r="619" spans="1:9" x14ac:dyDescent="0.35">
      <c r="A619" s="2">
        <v>618</v>
      </c>
      <c r="B619" s="2">
        <v>419</v>
      </c>
      <c r="C619" s="2">
        <v>16</v>
      </c>
      <c r="D619" s="2">
        <v>1</v>
      </c>
      <c r="E619" s="2">
        <v>44952</v>
      </c>
      <c r="F619" s="3">
        <v>45137</v>
      </c>
      <c r="G619" s="2" t="s">
        <v>1285</v>
      </c>
      <c r="H619" s="2" t="s">
        <v>1291</v>
      </c>
      <c r="I619">
        <f>(Merge1[[#This Row],[price]]/SUM(Merge1[price]))*100</f>
        <v>1.2371790400139072E-2</v>
      </c>
    </row>
    <row r="620" spans="1:9" x14ac:dyDescent="0.35">
      <c r="A620" s="2">
        <v>619</v>
      </c>
      <c r="B620" s="2">
        <v>228</v>
      </c>
      <c r="C620" s="2">
        <v>37</v>
      </c>
      <c r="D620" s="2">
        <v>4</v>
      </c>
      <c r="E620" s="2">
        <v>542960</v>
      </c>
      <c r="F620" s="3">
        <v>44377</v>
      </c>
      <c r="G620" s="2" t="s">
        <v>1312</v>
      </c>
      <c r="H620" s="2" t="s">
        <v>1316</v>
      </c>
      <c r="I620">
        <f>(Merge1[[#This Row],[price]]/SUM(Merge1[price]))*100</f>
        <v>0.14943467066336338</v>
      </c>
    </row>
    <row r="621" spans="1:9" x14ac:dyDescent="0.35">
      <c r="A621" s="2">
        <v>620</v>
      </c>
      <c r="B621" s="2">
        <v>439</v>
      </c>
      <c r="C621" s="2">
        <v>32</v>
      </c>
      <c r="D621" s="2">
        <v>4</v>
      </c>
      <c r="E621" s="2">
        <v>576308</v>
      </c>
      <c r="F621" s="3">
        <v>44844</v>
      </c>
      <c r="G621" s="2" t="s">
        <v>1306</v>
      </c>
      <c r="H621" s="2" t="s">
        <v>1310</v>
      </c>
      <c r="I621">
        <f>(Merge1[[#This Row],[price]]/SUM(Merge1[price]))*100</f>
        <v>0.15861278212144841</v>
      </c>
    </row>
    <row r="622" spans="1:9" x14ac:dyDescent="0.35">
      <c r="A622" s="2">
        <v>621</v>
      </c>
      <c r="B622" s="2">
        <v>61</v>
      </c>
      <c r="C622" s="2">
        <v>32</v>
      </c>
      <c r="D622" s="2">
        <v>1</v>
      </c>
      <c r="E622" s="2">
        <v>144077</v>
      </c>
      <c r="F622" s="3">
        <v>44407</v>
      </c>
      <c r="G622" s="2" t="s">
        <v>1306</v>
      </c>
      <c r="H622" s="2" t="s">
        <v>1310</v>
      </c>
      <c r="I622">
        <f>(Merge1[[#This Row],[price]]/SUM(Merge1[price]))*100</f>
        <v>3.9653195530362104E-2</v>
      </c>
    </row>
    <row r="623" spans="1:9" x14ac:dyDescent="0.35">
      <c r="A623" s="2">
        <v>622</v>
      </c>
      <c r="B623" s="2">
        <v>207</v>
      </c>
      <c r="C623" s="2">
        <v>27</v>
      </c>
      <c r="D623" s="2">
        <v>1</v>
      </c>
      <c r="E623" s="2">
        <v>79265</v>
      </c>
      <c r="F623" s="3">
        <v>45338</v>
      </c>
      <c r="G623" s="2" t="s">
        <v>1300</v>
      </c>
      <c r="H623" s="2" t="s">
        <v>1304</v>
      </c>
      <c r="I623">
        <f>(Merge1[[#This Row],[price]]/SUM(Merge1[price]))*100</f>
        <v>2.1815491325570022E-2</v>
      </c>
    </row>
    <row r="624" spans="1:9" x14ac:dyDescent="0.35">
      <c r="A624" s="2">
        <v>623</v>
      </c>
      <c r="B624" s="2">
        <v>282</v>
      </c>
      <c r="C624" s="2">
        <v>1</v>
      </c>
      <c r="D624" s="2">
        <v>1</v>
      </c>
      <c r="E624" s="2">
        <v>32044</v>
      </c>
      <c r="F624" s="3">
        <v>45434</v>
      </c>
      <c r="G624" s="2" t="s">
        <v>1274</v>
      </c>
      <c r="H624" s="2" t="s">
        <v>1275</v>
      </c>
      <c r="I624">
        <f>(Merge1[[#This Row],[price]]/SUM(Merge1[price]))*100</f>
        <v>8.8192216493605726E-3</v>
      </c>
    </row>
    <row r="625" spans="1:9" x14ac:dyDescent="0.35">
      <c r="A625" s="2">
        <v>624</v>
      </c>
      <c r="B625" s="2">
        <v>317</v>
      </c>
      <c r="C625" s="2">
        <v>41</v>
      </c>
      <c r="D625" s="2">
        <v>3</v>
      </c>
      <c r="E625" s="2">
        <v>112698</v>
      </c>
      <c r="F625" s="3">
        <v>45238</v>
      </c>
      <c r="G625" s="2" t="s">
        <v>1318</v>
      </c>
      <c r="H625" s="2" t="s">
        <v>1321</v>
      </c>
      <c r="I625">
        <f>(Merge1[[#This Row],[price]]/SUM(Merge1[price]))*100</f>
        <v>3.1016996674561158E-2</v>
      </c>
    </row>
    <row r="626" spans="1:9" x14ac:dyDescent="0.35">
      <c r="A626" s="2">
        <v>625</v>
      </c>
      <c r="B626" s="2">
        <v>288</v>
      </c>
      <c r="C626" s="2">
        <v>14</v>
      </c>
      <c r="D626" s="2">
        <v>4</v>
      </c>
      <c r="E626" s="2">
        <v>649768</v>
      </c>
      <c r="F626" s="3">
        <v>44895</v>
      </c>
      <c r="G626" s="2" t="s">
        <v>1285</v>
      </c>
      <c r="H626" s="2" t="s">
        <v>1289</v>
      </c>
      <c r="I626">
        <f>(Merge1[[#This Row],[price]]/SUM(Merge1[price]))*100</f>
        <v>0.17883060830925354</v>
      </c>
    </row>
    <row r="627" spans="1:9" x14ac:dyDescent="0.35">
      <c r="A627" s="2">
        <v>626</v>
      </c>
      <c r="B627" s="2">
        <v>187</v>
      </c>
      <c r="C627" s="2">
        <v>4</v>
      </c>
      <c r="D627" s="2">
        <v>2</v>
      </c>
      <c r="E627" s="2">
        <v>76164</v>
      </c>
      <c r="F627" s="3">
        <v>45127</v>
      </c>
      <c r="G627" s="2" t="s">
        <v>1274</v>
      </c>
      <c r="H627" s="2" t="s">
        <v>1278</v>
      </c>
      <c r="I627">
        <f>(Merge1[[#This Row],[price]]/SUM(Merge1[price]))*100</f>
        <v>2.0962027140865643E-2</v>
      </c>
    </row>
    <row r="628" spans="1:9" x14ac:dyDescent="0.35">
      <c r="A628" s="2">
        <v>627</v>
      </c>
      <c r="B628" s="2">
        <v>170</v>
      </c>
      <c r="C628" s="2">
        <v>36</v>
      </c>
      <c r="D628" s="2">
        <v>5</v>
      </c>
      <c r="E628" s="2">
        <v>801675</v>
      </c>
      <c r="F628" s="3">
        <v>45425</v>
      </c>
      <c r="G628" s="2" t="s">
        <v>1312</v>
      </c>
      <c r="H628" s="2" t="s">
        <v>1315</v>
      </c>
      <c r="I628">
        <f>(Merge1[[#This Row],[price]]/SUM(Merge1[price]))*100</f>
        <v>0.22063879402543807</v>
      </c>
    </row>
    <row r="629" spans="1:9" x14ac:dyDescent="0.35">
      <c r="A629" s="2">
        <v>628</v>
      </c>
      <c r="B629" s="2">
        <v>243</v>
      </c>
      <c r="C629" s="2">
        <v>46</v>
      </c>
      <c r="D629" s="2">
        <v>3</v>
      </c>
      <c r="E629" s="2">
        <v>466704</v>
      </c>
      <c r="F629" s="3">
        <v>45123</v>
      </c>
      <c r="G629" s="2" t="s">
        <v>1324</v>
      </c>
      <c r="H629" s="2" t="s">
        <v>1327</v>
      </c>
      <c r="I629">
        <f>(Merge1[[#This Row],[price]]/SUM(Merge1[price]))*100</f>
        <v>0.12844732307586995</v>
      </c>
    </row>
    <row r="630" spans="1:9" x14ac:dyDescent="0.35">
      <c r="A630" s="2">
        <v>629</v>
      </c>
      <c r="B630" s="2">
        <v>59</v>
      </c>
      <c r="C630" s="2">
        <v>7</v>
      </c>
      <c r="D630" s="2">
        <v>2</v>
      </c>
      <c r="E630" s="2">
        <v>220012</v>
      </c>
      <c r="F630" s="3">
        <v>44201</v>
      </c>
      <c r="G630" s="2" t="s">
        <v>1274</v>
      </c>
      <c r="H630" s="2" t="s">
        <v>1281</v>
      </c>
      <c r="I630">
        <f>(Merge1[[#This Row],[price]]/SUM(Merge1[price]))*100</f>
        <v>6.0552196776904203E-2</v>
      </c>
    </row>
    <row r="631" spans="1:9" x14ac:dyDescent="0.35">
      <c r="A631" s="2">
        <v>630</v>
      </c>
      <c r="B631" s="2">
        <v>175</v>
      </c>
      <c r="C631" s="2">
        <v>23</v>
      </c>
      <c r="D631" s="2">
        <v>3</v>
      </c>
      <c r="E631" s="2">
        <v>469419</v>
      </c>
      <c r="F631" s="3">
        <v>45318</v>
      </c>
      <c r="G631" s="2" t="s">
        <v>1294</v>
      </c>
      <c r="H631" s="2" t="s">
        <v>1299</v>
      </c>
      <c r="I631">
        <f>(Merge1[[#This Row],[price]]/SUM(Merge1[price]))*100</f>
        <v>0.12919455147363595</v>
      </c>
    </row>
    <row r="632" spans="1:9" x14ac:dyDescent="0.35">
      <c r="A632" s="2">
        <v>631</v>
      </c>
      <c r="B632" s="2">
        <v>268</v>
      </c>
      <c r="C632" s="2">
        <v>24</v>
      </c>
      <c r="D632" s="2">
        <v>1</v>
      </c>
      <c r="E632" s="2">
        <v>160311</v>
      </c>
      <c r="F632" s="3">
        <v>44290</v>
      </c>
      <c r="G632" s="2" t="s">
        <v>1300</v>
      </c>
      <c r="H632" s="2" t="s">
        <v>1301</v>
      </c>
      <c r="I632">
        <f>(Merge1[[#This Row],[price]]/SUM(Merge1[price]))*100</f>
        <v>4.4121153471184706E-2</v>
      </c>
    </row>
    <row r="633" spans="1:9" x14ac:dyDescent="0.35">
      <c r="A633" s="2">
        <v>632</v>
      </c>
      <c r="B633" s="2">
        <v>460</v>
      </c>
      <c r="C633" s="2">
        <v>11</v>
      </c>
      <c r="D633" s="2">
        <v>4</v>
      </c>
      <c r="E633" s="2">
        <v>405816</v>
      </c>
      <c r="F633" s="3">
        <v>44484</v>
      </c>
      <c r="G633" s="2" t="s">
        <v>1285</v>
      </c>
      <c r="H633" s="2" t="s">
        <v>1286</v>
      </c>
      <c r="I633">
        <f>(Merge1[[#This Row],[price]]/SUM(Merge1[price]))*100</f>
        <v>0.11168959096420265</v>
      </c>
    </row>
    <row r="634" spans="1:9" x14ac:dyDescent="0.35">
      <c r="A634" s="2">
        <v>633</v>
      </c>
      <c r="B634" s="2">
        <v>421</v>
      </c>
      <c r="C634" s="2">
        <v>46</v>
      </c>
      <c r="D634" s="2">
        <v>4</v>
      </c>
      <c r="E634" s="2">
        <v>622272</v>
      </c>
      <c r="F634" s="3">
        <v>44416</v>
      </c>
      <c r="G634" s="2" t="s">
        <v>1324</v>
      </c>
      <c r="H634" s="2" t="s">
        <v>1327</v>
      </c>
      <c r="I634">
        <f>(Merge1[[#This Row],[price]]/SUM(Merge1[price]))*100</f>
        <v>0.17126309743449325</v>
      </c>
    </row>
    <row r="635" spans="1:9" x14ac:dyDescent="0.35">
      <c r="A635" s="2">
        <v>634</v>
      </c>
      <c r="B635" s="2">
        <v>131</v>
      </c>
      <c r="C635" s="2">
        <v>40</v>
      </c>
      <c r="D635" s="2">
        <v>2</v>
      </c>
      <c r="E635" s="2">
        <v>51904</v>
      </c>
      <c r="F635" s="3">
        <v>44581</v>
      </c>
      <c r="G635" s="2" t="s">
        <v>1318</v>
      </c>
      <c r="H635" s="2" t="s">
        <v>1320</v>
      </c>
      <c r="I635">
        <f>(Merge1[[#This Row],[price]]/SUM(Merge1[price]))*100</f>
        <v>1.4285135454013579E-2</v>
      </c>
    </row>
    <row r="636" spans="1:9" x14ac:dyDescent="0.35">
      <c r="A636" s="2">
        <v>635</v>
      </c>
      <c r="B636" s="2">
        <v>62</v>
      </c>
      <c r="C636" s="2">
        <v>26</v>
      </c>
      <c r="D636" s="2">
        <v>2</v>
      </c>
      <c r="E636" s="2">
        <v>277448</v>
      </c>
      <c r="F636" s="3">
        <v>45133</v>
      </c>
      <c r="G636" s="2" t="s">
        <v>1300</v>
      </c>
      <c r="H636" s="2" t="s">
        <v>1303</v>
      </c>
      <c r="I636">
        <f>(Merge1[[#This Row],[price]]/SUM(Merge1[price]))*100</f>
        <v>7.6359861695537143E-2</v>
      </c>
    </row>
    <row r="637" spans="1:9" x14ac:dyDescent="0.35">
      <c r="A637" s="2">
        <v>636</v>
      </c>
      <c r="B637" s="2">
        <v>423</v>
      </c>
      <c r="C637" s="2">
        <v>13</v>
      </c>
      <c r="D637" s="2">
        <v>3</v>
      </c>
      <c r="E637" s="2">
        <v>217185</v>
      </c>
      <c r="F637" s="3">
        <v>44417</v>
      </c>
      <c r="G637" s="2" t="s">
        <v>1285</v>
      </c>
      <c r="H637" s="2" t="s">
        <v>1288</v>
      </c>
      <c r="I637">
        <f>(Merge1[[#This Row],[price]]/SUM(Merge1[price]))*100</f>
        <v>5.9774143487591309E-2</v>
      </c>
    </row>
    <row r="638" spans="1:9" x14ac:dyDescent="0.35">
      <c r="A638" s="2">
        <v>637</v>
      </c>
      <c r="B638" s="2">
        <v>388</v>
      </c>
      <c r="C638" s="2">
        <v>27</v>
      </c>
      <c r="D638" s="2">
        <v>1</v>
      </c>
      <c r="E638" s="2">
        <v>79265</v>
      </c>
      <c r="F638" s="3">
        <v>45493</v>
      </c>
      <c r="G638" s="2" t="s">
        <v>1300</v>
      </c>
      <c r="H638" s="2" t="s">
        <v>1304</v>
      </c>
      <c r="I638">
        <f>(Merge1[[#This Row],[price]]/SUM(Merge1[price]))*100</f>
        <v>2.1815491325570022E-2</v>
      </c>
    </row>
    <row r="639" spans="1:9" x14ac:dyDescent="0.35">
      <c r="A639" s="2">
        <v>638</v>
      </c>
      <c r="B639" s="2">
        <v>429</v>
      </c>
      <c r="C639" s="2">
        <v>44</v>
      </c>
      <c r="D639" s="2">
        <v>5</v>
      </c>
      <c r="E639" s="2">
        <v>690490</v>
      </c>
      <c r="F639" s="3">
        <v>44449</v>
      </c>
      <c r="G639" s="2" t="s">
        <v>1324</v>
      </c>
      <c r="H639" s="2" t="s">
        <v>1325</v>
      </c>
      <c r="I639">
        <f>(Merge1[[#This Row],[price]]/SUM(Merge1[price]))*100</f>
        <v>0.1900382086090058</v>
      </c>
    </row>
    <row r="640" spans="1:9" x14ac:dyDescent="0.35">
      <c r="A640" s="2">
        <v>639</v>
      </c>
      <c r="B640" s="2">
        <v>396</v>
      </c>
      <c r="C640" s="2">
        <v>29</v>
      </c>
      <c r="D640" s="2">
        <v>4</v>
      </c>
      <c r="E640" s="2">
        <v>435144</v>
      </c>
      <c r="F640" s="3">
        <v>45545</v>
      </c>
      <c r="G640" s="2" t="s">
        <v>1306</v>
      </c>
      <c r="H640" s="2" t="s">
        <v>1307</v>
      </c>
      <c r="I640">
        <f>(Merge1[[#This Row],[price]]/SUM(Merge1[price]))*100</f>
        <v>0.11976130899355128</v>
      </c>
    </row>
    <row r="641" spans="1:9" x14ac:dyDescent="0.35">
      <c r="A641" s="2">
        <v>640</v>
      </c>
      <c r="B641" s="2">
        <v>302</v>
      </c>
      <c r="C641" s="2">
        <v>33</v>
      </c>
      <c r="D641" s="2">
        <v>2</v>
      </c>
      <c r="E641" s="2">
        <v>285412</v>
      </c>
      <c r="F641" s="3">
        <v>45218</v>
      </c>
      <c r="G641" s="2" t="s">
        <v>1306</v>
      </c>
      <c r="H641" s="2" t="s">
        <v>1311</v>
      </c>
      <c r="I641">
        <f>(Merge1[[#This Row],[price]]/SUM(Merge1[price]))*100</f>
        <v>7.8551731662317437E-2</v>
      </c>
    </row>
    <row r="642" spans="1:9" x14ac:dyDescent="0.35">
      <c r="A642" s="2">
        <v>641</v>
      </c>
      <c r="B642" s="2">
        <v>3</v>
      </c>
      <c r="C642" s="2">
        <v>34</v>
      </c>
      <c r="D642" s="2">
        <v>1</v>
      </c>
      <c r="E642" s="2">
        <v>86615</v>
      </c>
      <c r="F642" s="3">
        <v>45330</v>
      </c>
      <c r="G642" s="2" t="s">
        <v>1312</v>
      </c>
      <c r="H642" s="2" t="s">
        <v>1313</v>
      </c>
      <c r="I642">
        <f>(Merge1[[#This Row],[price]]/SUM(Merge1[price]))*100</f>
        <v>2.3838374833334352E-2</v>
      </c>
    </row>
    <row r="643" spans="1:9" x14ac:dyDescent="0.35">
      <c r="A643" s="2">
        <v>642</v>
      </c>
      <c r="B643" s="2">
        <v>479</v>
      </c>
      <c r="C643" s="2">
        <v>28</v>
      </c>
      <c r="D643" s="2">
        <v>5</v>
      </c>
      <c r="E643" s="2">
        <v>455585</v>
      </c>
      <c r="F643" s="3">
        <v>45186</v>
      </c>
      <c r="G643" s="2" t="s">
        <v>1300</v>
      </c>
      <c r="H643" s="2" t="s">
        <v>1305</v>
      </c>
      <c r="I643">
        <f>(Merge1[[#This Row],[price]]/SUM(Merge1[price]))*100</f>
        <v>0.12538712692310375</v>
      </c>
    </row>
    <row r="644" spans="1:9" x14ac:dyDescent="0.35">
      <c r="A644" s="2">
        <v>643</v>
      </c>
      <c r="B644" s="2">
        <v>474</v>
      </c>
      <c r="C644" s="2">
        <v>33</v>
      </c>
      <c r="D644" s="2">
        <v>2</v>
      </c>
      <c r="E644" s="2">
        <v>285412</v>
      </c>
      <c r="F644" s="3">
        <v>45381</v>
      </c>
      <c r="G644" s="2" t="s">
        <v>1306</v>
      </c>
      <c r="H644" s="2" t="s">
        <v>1311</v>
      </c>
      <c r="I644">
        <f>(Merge1[[#This Row],[price]]/SUM(Merge1[price]))*100</f>
        <v>7.8551731662317437E-2</v>
      </c>
    </row>
    <row r="645" spans="1:9" x14ac:dyDescent="0.35">
      <c r="A645" s="2">
        <v>644</v>
      </c>
      <c r="B645" s="2">
        <v>89</v>
      </c>
      <c r="C645" s="2">
        <v>47</v>
      </c>
      <c r="D645" s="2">
        <v>2</v>
      </c>
      <c r="E645" s="2">
        <v>162402</v>
      </c>
      <c r="F645" s="3">
        <v>44409</v>
      </c>
      <c r="G645" s="2" t="s">
        <v>1324</v>
      </c>
      <c r="H645" s="2" t="s">
        <v>1328</v>
      </c>
      <c r="I645">
        <f>(Merge1[[#This Row],[price]]/SUM(Merge1[price]))*100</f>
        <v>4.469664318747521E-2</v>
      </c>
    </row>
    <row r="646" spans="1:9" x14ac:dyDescent="0.35">
      <c r="A646" s="2">
        <v>645</v>
      </c>
      <c r="B646" s="2">
        <v>199</v>
      </c>
      <c r="C646" s="2">
        <v>43</v>
      </c>
      <c r="D646" s="2">
        <v>5</v>
      </c>
      <c r="E646" s="2">
        <v>486065</v>
      </c>
      <c r="F646" s="3">
        <v>45438</v>
      </c>
      <c r="G646" s="2" t="s">
        <v>1318</v>
      </c>
      <c r="H646" s="2" t="s">
        <v>1323</v>
      </c>
      <c r="I646">
        <f>(Merge1[[#This Row],[price]]/SUM(Merge1[price]))*100</f>
        <v>0.13377590097979175</v>
      </c>
    </row>
    <row r="647" spans="1:9" x14ac:dyDescent="0.35">
      <c r="A647" s="2">
        <v>646</v>
      </c>
      <c r="B647" s="2">
        <v>452</v>
      </c>
      <c r="C647" s="2">
        <v>21</v>
      </c>
      <c r="D647" s="2">
        <v>5</v>
      </c>
      <c r="E647" s="2">
        <v>572815</v>
      </c>
      <c r="F647" s="3">
        <v>44984</v>
      </c>
      <c r="G647" s="2" t="s">
        <v>1294</v>
      </c>
      <c r="H647" s="2" t="s">
        <v>1297</v>
      </c>
      <c r="I647">
        <f>(Merge1[[#This Row],[price]]/SUM(Merge1[price]))*100</f>
        <v>0.15765143081632993</v>
      </c>
    </row>
    <row r="648" spans="1:9" x14ac:dyDescent="0.35">
      <c r="A648" s="2">
        <v>647</v>
      </c>
      <c r="B648" s="2">
        <v>215</v>
      </c>
      <c r="C648" s="2">
        <v>39</v>
      </c>
      <c r="D648" s="2">
        <v>2</v>
      </c>
      <c r="E648" s="2">
        <v>106828</v>
      </c>
      <c r="F648" s="3">
        <v>44757</v>
      </c>
      <c r="G648" s="2" t="s">
        <v>1318</v>
      </c>
      <c r="H648" s="2" t="s">
        <v>1319</v>
      </c>
      <c r="I648">
        <f>(Merge1[[#This Row],[price]]/SUM(Merge1[price]))*100</f>
        <v>2.9401442090809238E-2</v>
      </c>
    </row>
    <row r="649" spans="1:9" x14ac:dyDescent="0.35">
      <c r="A649" s="2">
        <v>648</v>
      </c>
      <c r="B649" s="2">
        <v>204</v>
      </c>
      <c r="C649" s="2">
        <v>22</v>
      </c>
      <c r="D649" s="2">
        <v>3</v>
      </c>
      <c r="E649" s="2">
        <v>197880</v>
      </c>
      <c r="F649" s="3">
        <v>45124</v>
      </c>
      <c r="G649" s="2" t="s">
        <v>1294</v>
      </c>
      <c r="H649" s="2" t="s">
        <v>1298</v>
      </c>
      <c r="I649">
        <f>(Merge1[[#This Row],[price]]/SUM(Merge1[price]))*100</f>
        <v>5.4460978029442962E-2</v>
      </c>
    </row>
    <row r="650" spans="1:9" x14ac:dyDescent="0.35">
      <c r="A650" s="2">
        <v>649</v>
      </c>
      <c r="B650" s="2">
        <v>413</v>
      </c>
      <c r="C650" s="2">
        <v>9</v>
      </c>
      <c r="D650" s="2">
        <v>2</v>
      </c>
      <c r="E650" s="2">
        <v>81118</v>
      </c>
      <c r="F650" s="3">
        <v>45042</v>
      </c>
      <c r="G650" s="2" t="s">
        <v>1274</v>
      </c>
      <c r="H650" s="2" t="s">
        <v>1283</v>
      </c>
      <c r="I650">
        <f>(Merge1[[#This Row],[price]]/SUM(Merge1[price]))*100</f>
        <v>2.2325478147323396E-2</v>
      </c>
    </row>
    <row r="651" spans="1:9" x14ac:dyDescent="0.35">
      <c r="A651" s="2">
        <v>650</v>
      </c>
      <c r="B651" s="2">
        <v>309</v>
      </c>
      <c r="C651" s="2">
        <v>45</v>
      </c>
      <c r="D651" s="2">
        <v>5</v>
      </c>
      <c r="E651" s="2">
        <v>428000</v>
      </c>
      <c r="F651" s="3">
        <v>44809</v>
      </c>
      <c r="G651" s="2" t="s">
        <v>1324</v>
      </c>
      <c r="H651" s="2" t="s">
        <v>1326</v>
      </c>
      <c r="I651">
        <f>(Merge1[[#This Row],[price]]/SUM(Merge1[price]))*100</f>
        <v>0.11779512126845354</v>
      </c>
    </row>
    <row r="652" spans="1:9" x14ac:dyDescent="0.35">
      <c r="A652" s="2">
        <v>651</v>
      </c>
      <c r="B652" s="2">
        <v>432</v>
      </c>
      <c r="C652" s="2">
        <v>45</v>
      </c>
      <c r="D652" s="2">
        <v>5</v>
      </c>
      <c r="E652" s="2">
        <v>428000</v>
      </c>
      <c r="F652" s="3">
        <v>44839</v>
      </c>
      <c r="G652" s="2" t="s">
        <v>1324</v>
      </c>
      <c r="H652" s="2" t="s">
        <v>1326</v>
      </c>
      <c r="I652">
        <f>(Merge1[[#This Row],[price]]/SUM(Merge1[price]))*100</f>
        <v>0.11779512126845354</v>
      </c>
    </row>
    <row r="653" spans="1:9" x14ac:dyDescent="0.35">
      <c r="A653" s="2">
        <v>652</v>
      </c>
      <c r="B653" s="2">
        <v>365</v>
      </c>
      <c r="C653" s="2">
        <v>48</v>
      </c>
      <c r="D653" s="2">
        <v>5</v>
      </c>
      <c r="E653" s="2">
        <v>271535</v>
      </c>
      <c r="F653" s="3">
        <v>45492</v>
      </c>
      <c r="G653" s="2" t="s">
        <v>1324</v>
      </c>
      <c r="H653" s="2" t="s">
        <v>1329</v>
      </c>
      <c r="I653">
        <f>(Merge1[[#This Row],[price]]/SUM(Merge1[price]))*100</f>
        <v>7.4732472555209192E-2</v>
      </c>
    </row>
    <row r="654" spans="1:9" x14ac:dyDescent="0.35">
      <c r="A654" s="2">
        <v>653</v>
      </c>
      <c r="B654" s="2">
        <v>112</v>
      </c>
      <c r="C654" s="2">
        <v>13</v>
      </c>
      <c r="D654" s="2">
        <v>2</v>
      </c>
      <c r="E654" s="2">
        <v>144790</v>
      </c>
      <c r="F654" s="3">
        <v>45475</v>
      </c>
      <c r="G654" s="2" t="s">
        <v>1285</v>
      </c>
      <c r="H654" s="2" t="s">
        <v>1288</v>
      </c>
      <c r="I654">
        <f>(Merge1[[#This Row],[price]]/SUM(Merge1[price]))*100</f>
        <v>3.984942899172754E-2</v>
      </c>
    </row>
    <row r="655" spans="1:9" x14ac:dyDescent="0.35">
      <c r="A655" s="2">
        <v>654</v>
      </c>
      <c r="B655" s="2">
        <v>366</v>
      </c>
      <c r="C655" s="2">
        <v>19</v>
      </c>
      <c r="D655" s="2">
        <v>3</v>
      </c>
      <c r="E655" s="2">
        <v>337224</v>
      </c>
      <c r="F655" s="3">
        <v>44468</v>
      </c>
      <c r="G655" s="2" t="s">
        <v>1294</v>
      </c>
      <c r="H655" s="2" t="s">
        <v>1295</v>
      </c>
      <c r="I655">
        <f>(Merge1[[#This Row],[price]]/SUM(Merge1[price]))*100</f>
        <v>9.2811546669703218E-2</v>
      </c>
    </row>
    <row r="656" spans="1:9" x14ac:dyDescent="0.35">
      <c r="A656" s="2">
        <v>655</v>
      </c>
      <c r="B656" s="2">
        <v>364</v>
      </c>
      <c r="C656" s="2">
        <v>42</v>
      </c>
      <c r="D656" s="2">
        <v>2</v>
      </c>
      <c r="E656" s="2">
        <v>285920</v>
      </c>
      <c r="F656" s="3">
        <v>45228</v>
      </c>
      <c r="G656" s="2" t="s">
        <v>1318</v>
      </c>
      <c r="H656" s="2" t="s">
        <v>1322</v>
      </c>
      <c r="I656">
        <f>(Merge1[[#This Row],[price]]/SUM(Merge1[price]))*100</f>
        <v>7.8691544563262231E-2</v>
      </c>
    </row>
    <row r="657" spans="1:9" x14ac:dyDescent="0.35">
      <c r="A657" s="2">
        <v>656</v>
      </c>
      <c r="B657" s="2">
        <v>278</v>
      </c>
      <c r="C657" s="2">
        <v>45</v>
      </c>
      <c r="D657" s="2">
        <v>3</v>
      </c>
      <c r="E657" s="2">
        <v>256800</v>
      </c>
      <c r="F657" s="3">
        <v>44433</v>
      </c>
      <c r="G657" s="2" t="s">
        <v>1324</v>
      </c>
      <c r="H657" s="2" t="s">
        <v>1326</v>
      </c>
      <c r="I657">
        <f>(Merge1[[#This Row],[price]]/SUM(Merge1[price]))*100</f>
        <v>7.0677072761072129E-2</v>
      </c>
    </row>
    <row r="658" spans="1:9" x14ac:dyDescent="0.35">
      <c r="A658" s="2">
        <v>657</v>
      </c>
      <c r="B658" s="2">
        <v>390</v>
      </c>
      <c r="C658" s="2">
        <v>23</v>
      </c>
      <c r="D658" s="2">
        <v>5</v>
      </c>
      <c r="E658" s="2">
        <v>782365</v>
      </c>
      <c r="F658" s="3">
        <v>45180</v>
      </c>
      <c r="G658" s="2" t="s">
        <v>1294</v>
      </c>
      <c r="H658" s="2" t="s">
        <v>1299</v>
      </c>
      <c r="I658">
        <f>(Merge1[[#This Row],[price]]/SUM(Merge1[price]))*100</f>
        <v>0.21532425245605996</v>
      </c>
    </row>
    <row r="659" spans="1:9" x14ac:dyDescent="0.35">
      <c r="A659" s="2">
        <v>658</v>
      </c>
      <c r="B659" s="2">
        <v>299</v>
      </c>
      <c r="C659" s="2">
        <v>37</v>
      </c>
      <c r="D659" s="2">
        <v>4</v>
      </c>
      <c r="E659" s="2">
        <v>542960</v>
      </c>
      <c r="F659" s="3">
        <v>45290</v>
      </c>
      <c r="G659" s="2" t="s">
        <v>1312</v>
      </c>
      <c r="H659" s="2" t="s">
        <v>1316</v>
      </c>
      <c r="I659">
        <f>(Merge1[[#This Row],[price]]/SUM(Merge1[price]))*100</f>
        <v>0.14943467066336338</v>
      </c>
    </row>
    <row r="660" spans="1:9" x14ac:dyDescent="0.35">
      <c r="A660" s="2">
        <v>659</v>
      </c>
      <c r="B660" s="2">
        <v>147</v>
      </c>
      <c r="C660" s="2">
        <v>28</v>
      </c>
      <c r="D660" s="2">
        <v>1</v>
      </c>
      <c r="E660" s="2">
        <v>91117</v>
      </c>
      <c r="F660" s="3">
        <v>45267</v>
      </c>
      <c r="G660" s="2" t="s">
        <v>1300</v>
      </c>
      <c r="H660" s="2" t="s">
        <v>1305</v>
      </c>
      <c r="I660">
        <f>(Merge1[[#This Row],[price]]/SUM(Merge1[price]))*100</f>
        <v>2.5077425384620749E-2</v>
      </c>
    </row>
    <row r="661" spans="1:9" x14ac:dyDescent="0.35">
      <c r="A661" s="2">
        <v>660</v>
      </c>
      <c r="B661" s="2">
        <v>55</v>
      </c>
      <c r="C661" s="2">
        <v>2</v>
      </c>
      <c r="D661" s="2">
        <v>4</v>
      </c>
      <c r="E661" s="2">
        <v>554440</v>
      </c>
      <c r="F661" s="3">
        <v>44494</v>
      </c>
      <c r="G661" s="2" t="s">
        <v>1274</v>
      </c>
      <c r="H661" s="2" t="s">
        <v>1276</v>
      </c>
      <c r="I661">
        <f>(Merge1[[#This Row],[price]]/SUM(Merge1[price]))*100</f>
        <v>0.15259422204691911</v>
      </c>
    </row>
    <row r="662" spans="1:9" x14ac:dyDescent="0.35">
      <c r="A662" s="2">
        <v>661</v>
      </c>
      <c r="B662" s="2">
        <v>28</v>
      </c>
      <c r="C662" s="2">
        <v>43</v>
      </c>
      <c r="D662" s="2">
        <v>1</v>
      </c>
      <c r="E662" s="2">
        <v>97213</v>
      </c>
      <c r="F662" s="3">
        <v>44606</v>
      </c>
      <c r="G662" s="2" t="s">
        <v>1318</v>
      </c>
      <c r="H662" s="2" t="s">
        <v>1323</v>
      </c>
      <c r="I662">
        <f>(Merge1[[#This Row],[price]]/SUM(Merge1[price]))*100</f>
        <v>2.6755180195958347E-2</v>
      </c>
    </row>
    <row r="663" spans="1:9" x14ac:dyDescent="0.35">
      <c r="A663" s="2">
        <v>662</v>
      </c>
      <c r="B663" s="2">
        <v>137</v>
      </c>
      <c r="C663" s="2">
        <v>11</v>
      </c>
      <c r="D663" s="2">
        <v>3</v>
      </c>
      <c r="E663" s="2">
        <v>304362</v>
      </c>
      <c r="F663" s="3">
        <v>44710</v>
      </c>
      <c r="G663" s="2" t="s">
        <v>1285</v>
      </c>
      <c r="H663" s="2" t="s">
        <v>1286</v>
      </c>
      <c r="I663">
        <f>(Merge1[[#This Row],[price]]/SUM(Merge1[price]))*100</f>
        <v>8.3767193223152001E-2</v>
      </c>
    </row>
    <row r="664" spans="1:9" x14ac:dyDescent="0.35">
      <c r="A664" s="2">
        <v>663</v>
      </c>
      <c r="B664" s="2">
        <v>75</v>
      </c>
      <c r="C664" s="2">
        <v>4</v>
      </c>
      <c r="D664" s="2">
        <v>3</v>
      </c>
      <c r="E664" s="2">
        <v>114246</v>
      </c>
      <c r="F664" s="3">
        <v>44614</v>
      </c>
      <c r="G664" s="2" t="s">
        <v>1274</v>
      </c>
      <c r="H664" s="2" t="s">
        <v>1278</v>
      </c>
      <c r="I664">
        <f>(Merge1[[#This Row],[price]]/SUM(Merge1[price]))*100</f>
        <v>3.1443040711298463E-2</v>
      </c>
    </row>
    <row r="665" spans="1:9" x14ac:dyDescent="0.35">
      <c r="A665" s="2">
        <v>664</v>
      </c>
      <c r="B665" s="2">
        <v>386</v>
      </c>
      <c r="C665" s="2">
        <v>35</v>
      </c>
      <c r="D665" s="2">
        <v>1</v>
      </c>
      <c r="E665" s="2">
        <v>56239</v>
      </c>
      <c r="F665" s="3">
        <v>44931</v>
      </c>
      <c r="G665" s="2" t="s">
        <v>1312</v>
      </c>
      <c r="H665" s="2" t="s">
        <v>1314</v>
      </c>
      <c r="I665">
        <f>(Merge1[[#This Row],[price]]/SUM(Merge1[price]))*100</f>
        <v>1.5478223890225603E-2</v>
      </c>
    </row>
    <row r="666" spans="1:9" x14ac:dyDescent="0.35">
      <c r="A666" s="2">
        <v>665</v>
      </c>
      <c r="B666" s="2">
        <v>417</v>
      </c>
      <c r="C666" s="2">
        <v>29</v>
      </c>
      <c r="D666" s="2">
        <v>1</v>
      </c>
      <c r="E666" s="2">
        <v>108786</v>
      </c>
      <c r="F666" s="3">
        <v>45458</v>
      </c>
      <c r="G666" s="2" t="s">
        <v>1306</v>
      </c>
      <c r="H666" s="2" t="s">
        <v>1307</v>
      </c>
      <c r="I666">
        <f>(Merge1[[#This Row],[price]]/SUM(Merge1[price]))*100</f>
        <v>2.994032724838782E-2</v>
      </c>
    </row>
    <row r="667" spans="1:9" x14ac:dyDescent="0.35">
      <c r="A667" s="2">
        <v>666</v>
      </c>
      <c r="B667" s="2">
        <v>445</v>
      </c>
      <c r="C667" s="2">
        <v>44</v>
      </c>
      <c r="D667" s="2">
        <v>5</v>
      </c>
      <c r="E667" s="2">
        <v>690490</v>
      </c>
      <c r="F667" s="3">
        <v>44656</v>
      </c>
      <c r="G667" s="2" t="s">
        <v>1324</v>
      </c>
      <c r="H667" s="2" t="s">
        <v>1325</v>
      </c>
      <c r="I667">
        <f>(Merge1[[#This Row],[price]]/SUM(Merge1[price]))*100</f>
        <v>0.1900382086090058</v>
      </c>
    </row>
    <row r="668" spans="1:9" x14ac:dyDescent="0.35">
      <c r="A668" s="2">
        <v>667</v>
      </c>
      <c r="B668" s="2">
        <v>381</v>
      </c>
      <c r="C668" s="2">
        <v>42</v>
      </c>
      <c r="D668" s="2">
        <v>5</v>
      </c>
      <c r="E668" s="2">
        <v>714800</v>
      </c>
      <c r="F668" s="3">
        <v>44993</v>
      </c>
      <c r="G668" s="2" t="s">
        <v>1318</v>
      </c>
      <c r="H668" s="2" t="s">
        <v>1322</v>
      </c>
      <c r="I668">
        <f>(Merge1[[#This Row],[price]]/SUM(Merge1[price]))*100</f>
        <v>0.19672886140815557</v>
      </c>
    </row>
    <row r="669" spans="1:9" x14ac:dyDescent="0.35">
      <c r="A669" s="2">
        <v>668</v>
      </c>
      <c r="B669" s="2">
        <v>122</v>
      </c>
      <c r="C669" s="2">
        <v>33</v>
      </c>
      <c r="D669" s="2">
        <v>3</v>
      </c>
      <c r="E669" s="2">
        <v>428118</v>
      </c>
      <c r="F669" s="3">
        <v>44293</v>
      </c>
      <c r="G669" s="2" t="s">
        <v>1306</v>
      </c>
      <c r="H669" s="2" t="s">
        <v>1311</v>
      </c>
      <c r="I669">
        <f>(Merge1[[#This Row],[price]]/SUM(Merge1[price]))*100</f>
        <v>0.11782759749347615</v>
      </c>
    </row>
    <row r="670" spans="1:9" x14ac:dyDescent="0.35">
      <c r="A670" s="2">
        <v>669</v>
      </c>
      <c r="B670" s="2">
        <v>475</v>
      </c>
      <c r="C670" s="2">
        <v>25</v>
      </c>
      <c r="D670" s="2">
        <v>4</v>
      </c>
      <c r="E670" s="2">
        <v>379160</v>
      </c>
      <c r="F670" s="3">
        <v>45050</v>
      </c>
      <c r="G670" s="2" t="s">
        <v>1300</v>
      </c>
      <c r="H670" s="2" t="s">
        <v>1302</v>
      </c>
      <c r="I670">
        <f>(Merge1[[#This Row],[price]]/SUM(Merge1[price]))*100</f>
        <v>0.10435326677604402</v>
      </c>
    </row>
    <row r="671" spans="1:9" x14ac:dyDescent="0.35">
      <c r="A671" s="2">
        <v>670</v>
      </c>
      <c r="B671" s="2">
        <v>404</v>
      </c>
      <c r="C671" s="2">
        <v>44</v>
      </c>
      <c r="D671" s="2">
        <v>3</v>
      </c>
      <c r="E671" s="2">
        <v>414294</v>
      </c>
      <c r="F671" s="3">
        <v>45327</v>
      </c>
      <c r="G671" s="2" t="s">
        <v>1324</v>
      </c>
      <c r="H671" s="2" t="s">
        <v>1325</v>
      </c>
      <c r="I671">
        <f>(Merge1[[#This Row],[price]]/SUM(Merge1[price]))*100</f>
        <v>0.11402292516540348</v>
      </c>
    </row>
    <row r="672" spans="1:9" x14ac:dyDescent="0.35">
      <c r="A672" s="2">
        <v>671</v>
      </c>
      <c r="B672" s="2">
        <v>28</v>
      </c>
      <c r="C672" s="2">
        <v>1</v>
      </c>
      <c r="D672" s="2">
        <v>3</v>
      </c>
      <c r="E672" s="2">
        <v>96132</v>
      </c>
      <c r="F672" s="3">
        <v>44612</v>
      </c>
      <c r="G672" s="2" t="s">
        <v>1274</v>
      </c>
      <c r="H672" s="2" t="s">
        <v>1275</v>
      </c>
      <c r="I672">
        <f>(Merge1[[#This Row],[price]]/SUM(Merge1[price]))*100</f>
        <v>2.645766494808172E-2</v>
      </c>
    </row>
    <row r="673" spans="1:9" x14ac:dyDescent="0.35">
      <c r="A673" s="2">
        <v>672</v>
      </c>
      <c r="B673" s="2">
        <v>318</v>
      </c>
      <c r="C673" s="2">
        <v>29</v>
      </c>
      <c r="D673" s="2">
        <v>2</v>
      </c>
      <c r="E673" s="2">
        <v>217572</v>
      </c>
      <c r="F673" s="3">
        <v>45494</v>
      </c>
      <c r="G673" s="2" t="s">
        <v>1306</v>
      </c>
      <c r="H673" s="2" t="s">
        <v>1307</v>
      </c>
      <c r="I673">
        <f>(Merge1[[#This Row],[price]]/SUM(Merge1[price]))*100</f>
        <v>5.988065449677564E-2</v>
      </c>
    </row>
    <row r="674" spans="1:9" x14ac:dyDescent="0.35">
      <c r="A674" s="2">
        <v>673</v>
      </c>
      <c r="B674" s="2">
        <v>361</v>
      </c>
      <c r="C674" s="2">
        <v>46</v>
      </c>
      <c r="D674" s="2">
        <v>3</v>
      </c>
      <c r="E674" s="2">
        <v>466704</v>
      </c>
      <c r="F674" s="3">
        <v>45402</v>
      </c>
      <c r="G674" s="2" t="s">
        <v>1324</v>
      </c>
      <c r="H674" s="2" t="s">
        <v>1327</v>
      </c>
      <c r="I674">
        <f>(Merge1[[#This Row],[price]]/SUM(Merge1[price]))*100</f>
        <v>0.12844732307586995</v>
      </c>
    </row>
    <row r="675" spans="1:9" x14ac:dyDescent="0.35">
      <c r="A675" s="2">
        <v>674</v>
      </c>
      <c r="B675" s="2">
        <v>280</v>
      </c>
      <c r="C675" s="2">
        <v>48</v>
      </c>
      <c r="D675" s="2">
        <v>5</v>
      </c>
      <c r="E675" s="2">
        <v>271535</v>
      </c>
      <c r="F675" s="3">
        <v>44599</v>
      </c>
      <c r="G675" s="2" t="s">
        <v>1324</v>
      </c>
      <c r="H675" s="2" t="s">
        <v>1329</v>
      </c>
      <c r="I675">
        <f>(Merge1[[#This Row],[price]]/SUM(Merge1[price]))*100</f>
        <v>7.4732472555209192E-2</v>
      </c>
    </row>
    <row r="676" spans="1:9" x14ac:dyDescent="0.35">
      <c r="A676" s="2">
        <v>675</v>
      </c>
      <c r="B676" s="2">
        <v>398</v>
      </c>
      <c r="C676" s="2">
        <v>47</v>
      </c>
      <c r="D676" s="2">
        <v>2</v>
      </c>
      <c r="E676" s="2">
        <v>162402</v>
      </c>
      <c r="F676" s="3">
        <v>44799</v>
      </c>
      <c r="G676" s="2" t="s">
        <v>1324</v>
      </c>
      <c r="H676" s="2" t="s">
        <v>1328</v>
      </c>
      <c r="I676">
        <f>(Merge1[[#This Row],[price]]/SUM(Merge1[price]))*100</f>
        <v>4.469664318747521E-2</v>
      </c>
    </row>
    <row r="677" spans="1:9" x14ac:dyDescent="0.35">
      <c r="A677" s="2">
        <v>676</v>
      </c>
      <c r="B677" s="2">
        <v>230</v>
      </c>
      <c r="C677" s="2">
        <v>12</v>
      </c>
      <c r="D677" s="2">
        <v>1</v>
      </c>
      <c r="E677" s="2">
        <v>58727</v>
      </c>
      <c r="F677" s="3">
        <v>44579</v>
      </c>
      <c r="G677" s="2" t="s">
        <v>1285</v>
      </c>
      <c r="H677" s="2" t="s">
        <v>1287</v>
      </c>
      <c r="I677">
        <f>(Merge1[[#This Row],[price]]/SUM(Merge1[price]))*100</f>
        <v>1.6162976838159978E-2</v>
      </c>
    </row>
    <row r="678" spans="1:9" x14ac:dyDescent="0.35">
      <c r="A678" s="2">
        <v>677</v>
      </c>
      <c r="B678" s="2">
        <v>89</v>
      </c>
      <c r="C678" s="2">
        <v>48</v>
      </c>
      <c r="D678" s="2">
        <v>5</v>
      </c>
      <c r="E678" s="2">
        <v>271535</v>
      </c>
      <c r="F678" s="3">
        <v>44441</v>
      </c>
      <c r="G678" s="2" t="s">
        <v>1324</v>
      </c>
      <c r="H678" s="2" t="s">
        <v>1329</v>
      </c>
      <c r="I678">
        <f>(Merge1[[#This Row],[price]]/SUM(Merge1[price]))*100</f>
        <v>7.4732472555209192E-2</v>
      </c>
    </row>
    <row r="679" spans="1:9" x14ac:dyDescent="0.35">
      <c r="A679" s="2">
        <v>678</v>
      </c>
      <c r="B679" s="2">
        <v>194</v>
      </c>
      <c r="C679" s="2">
        <v>3</v>
      </c>
      <c r="D679" s="2">
        <v>4</v>
      </c>
      <c r="E679" s="2">
        <v>355148</v>
      </c>
      <c r="F679" s="3">
        <v>44768</v>
      </c>
      <c r="G679" s="2" t="s">
        <v>1274</v>
      </c>
      <c r="H679" s="2" t="s">
        <v>1277</v>
      </c>
      <c r="I679">
        <f>(Merge1[[#This Row],[price]]/SUM(Merge1[price]))*100</f>
        <v>9.7744630206188649E-2</v>
      </c>
    </row>
    <row r="680" spans="1:9" x14ac:dyDescent="0.35">
      <c r="A680" s="2">
        <v>679</v>
      </c>
      <c r="B680" s="2">
        <v>285</v>
      </c>
      <c r="C680" s="2">
        <v>17</v>
      </c>
      <c r="D680" s="2">
        <v>2</v>
      </c>
      <c r="E680" s="2">
        <v>117386</v>
      </c>
      <c r="F680" s="3">
        <v>44526</v>
      </c>
      <c r="G680" s="2" t="s">
        <v>1285</v>
      </c>
      <c r="H680" s="2" t="s">
        <v>1292</v>
      </c>
      <c r="I680">
        <f>(Merge1[[#This Row],[price]]/SUM(Merge1[price]))*100</f>
        <v>3.2307238563595062E-2</v>
      </c>
    </row>
    <row r="681" spans="1:9" x14ac:dyDescent="0.35">
      <c r="A681" s="2">
        <v>680</v>
      </c>
      <c r="B681" s="2">
        <v>300</v>
      </c>
      <c r="C681" s="2">
        <v>17</v>
      </c>
      <c r="D681" s="2">
        <v>1</v>
      </c>
      <c r="E681" s="2">
        <v>58693</v>
      </c>
      <c r="F681" s="3">
        <v>44873</v>
      </c>
      <c r="G681" s="2" t="s">
        <v>1285</v>
      </c>
      <c r="H681" s="2" t="s">
        <v>1292</v>
      </c>
      <c r="I681">
        <f>(Merge1[[#This Row],[price]]/SUM(Merge1[price]))*100</f>
        <v>1.6153619281797531E-2</v>
      </c>
    </row>
    <row r="682" spans="1:9" x14ac:dyDescent="0.35">
      <c r="A682" s="2">
        <v>681</v>
      </c>
      <c r="B682" s="2">
        <v>239</v>
      </c>
      <c r="C682" s="2">
        <v>46</v>
      </c>
      <c r="D682" s="2">
        <v>2</v>
      </c>
      <c r="E682" s="2">
        <v>311136</v>
      </c>
      <c r="F682" s="3">
        <v>44278</v>
      </c>
      <c r="G682" s="2" t="s">
        <v>1324</v>
      </c>
      <c r="H682" s="2" t="s">
        <v>1327</v>
      </c>
      <c r="I682">
        <f>(Merge1[[#This Row],[price]]/SUM(Merge1[price]))*100</f>
        <v>8.5631548717246625E-2</v>
      </c>
    </row>
    <row r="683" spans="1:9" x14ac:dyDescent="0.35">
      <c r="A683" s="2">
        <v>682</v>
      </c>
      <c r="B683" s="2">
        <v>79</v>
      </c>
      <c r="C683" s="2">
        <v>21</v>
      </c>
      <c r="D683" s="2">
        <v>5</v>
      </c>
      <c r="E683" s="2">
        <v>572815</v>
      </c>
      <c r="F683" s="3">
        <v>44301</v>
      </c>
      <c r="G683" s="2" t="s">
        <v>1294</v>
      </c>
      <c r="H683" s="2" t="s">
        <v>1297</v>
      </c>
      <c r="I683">
        <f>(Merge1[[#This Row],[price]]/SUM(Merge1[price]))*100</f>
        <v>0.15765143081632993</v>
      </c>
    </row>
    <row r="684" spans="1:9" x14ac:dyDescent="0.35">
      <c r="A684" s="2">
        <v>683</v>
      </c>
      <c r="B684" s="2">
        <v>397</v>
      </c>
      <c r="C684" s="2">
        <v>41</v>
      </c>
      <c r="D684" s="2">
        <v>5</v>
      </c>
      <c r="E684" s="2">
        <v>187830</v>
      </c>
      <c r="F684" s="3">
        <v>44813</v>
      </c>
      <c r="G684" s="2" t="s">
        <v>1318</v>
      </c>
      <c r="H684" s="2" t="s">
        <v>1321</v>
      </c>
      <c r="I684">
        <f>(Merge1[[#This Row],[price]]/SUM(Merge1[price]))*100</f>
        <v>5.1694994457601937E-2</v>
      </c>
    </row>
    <row r="685" spans="1:9" x14ac:dyDescent="0.35">
      <c r="A685" s="2">
        <v>684</v>
      </c>
      <c r="B685" s="2">
        <v>252</v>
      </c>
      <c r="C685" s="2">
        <v>37</v>
      </c>
      <c r="D685" s="2">
        <v>5</v>
      </c>
      <c r="E685" s="2">
        <v>678700</v>
      </c>
      <c r="F685" s="3">
        <v>44930</v>
      </c>
      <c r="G685" s="2" t="s">
        <v>1312</v>
      </c>
      <c r="H685" s="2" t="s">
        <v>1316</v>
      </c>
      <c r="I685">
        <f>(Merge1[[#This Row],[price]]/SUM(Merge1[price]))*100</f>
        <v>0.18679333832920425</v>
      </c>
    </row>
    <row r="686" spans="1:9" x14ac:dyDescent="0.35">
      <c r="A686" s="2">
        <v>685</v>
      </c>
      <c r="B686" s="2">
        <v>38</v>
      </c>
      <c r="C686" s="2">
        <v>46</v>
      </c>
      <c r="D686" s="2">
        <v>3</v>
      </c>
      <c r="E686" s="2">
        <v>466704</v>
      </c>
      <c r="F686" s="3">
        <v>45273</v>
      </c>
      <c r="G686" s="2" t="s">
        <v>1324</v>
      </c>
      <c r="H686" s="2" t="s">
        <v>1327</v>
      </c>
      <c r="I686">
        <f>(Merge1[[#This Row],[price]]/SUM(Merge1[price]))*100</f>
        <v>0.12844732307586995</v>
      </c>
    </row>
    <row r="687" spans="1:9" x14ac:dyDescent="0.35">
      <c r="A687" s="2">
        <v>686</v>
      </c>
      <c r="B687" s="2">
        <v>113</v>
      </c>
      <c r="C687" s="2">
        <v>12</v>
      </c>
      <c r="D687" s="2">
        <v>5</v>
      </c>
      <c r="E687" s="2">
        <v>293635</v>
      </c>
      <c r="F687" s="3">
        <v>44336</v>
      </c>
      <c r="G687" s="2" t="s">
        <v>1285</v>
      </c>
      <c r="H687" s="2" t="s">
        <v>1287</v>
      </c>
      <c r="I687">
        <f>(Merge1[[#This Row],[price]]/SUM(Merge1[price]))*100</f>
        <v>8.0814884190799893E-2</v>
      </c>
    </row>
    <row r="688" spans="1:9" x14ac:dyDescent="0.35">
      <c r="A688" s="2">
        <v>687</v>
      </c>
      <c r="B688" s="2">
        <v>403</v>
      </c>
      <c r="C688" s="2">
        <v>33</v>
      </c>
      <c r="D688" s="2">
        <v>2</v>
      </c>
      <c r="E688" s="2">
        <v>285412</v>
      </c>
      <c r="F688" s="3">
        <v>45048</v>
      </c>
      <c r="G688" s="2" t="s">
        <v>1306</v>
      </c>
      <c r="H688" s="2" t="s">
        <v>1311</v>
      </c>
      <c r="I688">
        <f>(Merge1[[#This Row],[price]]/SUM(Merge1[price]))*100</f>
        <v>7.8551731662317437E-2</v>
      </c>
    </row>
    <row r="689" spans="1:9" x14ac:dyDescent="0.35">
      <c r="A689" s="2">
        <v>688</v>
      </c>
      <c r="B689" s="2">
        <v>279</v>
      </c>
      <c r="C689" s="2">
        <v>35</v>
      </c>
      <c r="D689" s="2">
        <v>4</v>
      </c>
      <c r="E689" s="2">
        <v>224956</v>
      </c>
      <c r="F689" s="3">
        <v>44385</v>
      </c>
      <c r="G689" s="2" t="s">
        <v>1312</v>
      </c>
      <c r="H689" s="2" t="s">
        <v>1314</v>
      </c>
      <c r="I689">
        <f>(Merge1[[#This Row],[price]]/SUM(Merge1[price]))*100</f>
        <v>6.191289556090241E-2</v>
      </c>
    </row>
    <row r="690" spans="1:9" x14ac:dyDescent="0.35">
      <c r="A690" s="2">
        <v>689</v>
      </c>
      <c r="B690" s="2">
        <v>179</v>
      </c>
      <c r="C690" s="2">
        <v>15</v>
      </c>
      <c r="D690" s="2">
        <v>2</v>
      </c>
      <c r="E690" s="2">
        <v>315456</v>
      </c>
      <c r="F690" s="3">
        <v>44876</v>
      </c>
      <c r="G690" s="2" t="s">
        <v>1285</v>
      </c>
      <c r="H690" s="2" t="s">
        <v>1290</v>
      </c>
      <c r="I690">
        <f>(Merge1[[#This Row],[price]]/SUM(Merge1[price]))*100</f>
        <v>8.682050881976934E-2</v>
      </c>
    </row>
    <row r="691" spans="1:9" x14ac:dyDescent="0.35">
      <c r="A691" s="2">
        <v>690</v>
      </c>
      <c r="B691" s="2">
        <v>170</v>
      </c>
      <c r="C691" s="2">
        <v>24</v>
      </c>
      <c r="D691" s="2">
        <v>3</v>
      </c>
      <c r="E691" s="2">
        <v>480933</v>
      </c>
      <c r="F691" s="3">
        <v>44644</v>
      </c>
      <c r="G691" s="2" t="s">
        <v>1300</v>
      </c>
      <c r="H691" s="2" t="s">
        <v>1301</v>
      </c>
      <c r="I691">
        <f>(Merge1[[#This Row],[price]]/SUM(Merge1[price]))*100</f>
        <v>0.13236346041355412</v>
      </c>
    </row>
    <row r="692" spans="1:9" x14ac:dyDescent="0.35">
      <c r="A692" s="2">
        <v>691</v>
      </c>
      <c r="B692" s="2">
        <v>386</v>
      </c>
      <c r="C692" s="2">
        <v>40</v>
      </c>
      <c r="D692" s="2">
        <v>5</v>
      </c>
      <c r="E692" s="2">
        <v>129760</v>
      </c>
      <c r="F692" s="3">
        <v>45169</v>
      </c>
      <c r="G692" s="2" t="s">
        <v>1318</v>
      </c>
      <c r="H692" s="2" t="s">
        <v>1320</v>
      </c>
      <c r="I692">
        <f>(Merge1[[#This Row],[price]]/SUM(Merge1[price]))*100</f>
        <v>3.5712838635033946E-2</v>
      </c>
    </row>
    <row r="693" spans="1:9" x14ac:dyDescent="0.35">
      <c r="A693" s="2">
        <v>692</v>
      </c>
      <c r="B693" s="2">
        <v>288</v>
      </c>
      <c r="C693" s="2">
        <v>42</v>
      </c>
      <c r="D693" s="2">
        <v>1</v>
      </c>
      <c r="E693" s="2">
        <v>142960</v>
      </c>
      <c r="F693" s="3">
        <v>44431</v>
      </c>
      <c r="G693" s="2" t="s">
        <v>1318</v>
      </c>
      <c r="H693" s="2" t="s">
        <v>1322</v>
      </c>
      <c r="I693">
        <f>(Merge1[[#This Row],[price]]/SUM(Merge1[price]))*100</f>
        <v>3.9345772281631115E-2</v>
      </c>
    </row>
    <row r="694" spans="1:9" x14ac:dyDescent="0.35">
      <c r="A694" s="2">
        <v>693</v>
      </c>
      <c r="B694" s="2">
        <v>343</v>
      </c>
      <c r="C694" s="2">
        <v>23</v>
      </c>
      <c r="D694" s="2">
        <v>4</v>
      </c>
      <c r="E694" s="2">
        <v>625892</v>
      </c>
      <c r="F694" s="3">
        <v>44689</v>
      </c>
      <c r="G694" s="2" t="s">
        <v>1294</v>
      </c>
      <c r="H694" s="2" t="s">
        <v>1299</v>
      </c>
      <c r="I694">
        <f>(Merge1[[#This Row],[price]]/SUM(Merge1[price]))*100</f>
        <v>0.17225940196484796</v>
      </c>
    </row>
    <row r="695" spans="1:9" x14ac:dyDescent="0.35">
      <c r="A695" s="2">
        <v>694</v>
      </c>
      <c r="B695" s="2">
        <v>464</v>
      </c>
      <c r="C695" s="2">
        <v>42</v>
      </c>
      <c r="D695" s="2">
        <v>5</v>
      </c>
      <c r="E695" s="2">
        <v>714800</v>
      </c>
      <c r="F695" s="3">
        <v>45469</v>
      </c>
      <c r="G695" s="2" t="s">
        <v>1318</v>
      </c>
      <c r="H695" s="2" t="s">
        <v>1322</v>
      </c>
      <c r="I695">
        <f>(Merge1[[#This Row],[price]]/SUM(Merge1[price]))*100</f>
        <v>0.19672886140815557</v>
      </c>
    </row>
    <row r="696" spans="1:9" x14ac:dyDescent="0.35">
      <c r="A696" s="2">
        <v>695</v>
      </c>
      <c r="B696" s="2">
        <v>125</v>
      </c>
      <c r="C696" s="2">
        <v>3</v>
      </c>
      <c r="D696" s="2">
        <v>3</v>
      </c>
      <c r="E696" s="2">
        <v>266361</v>
      </c>
      <c r="F696" s="3">
        <v>44978</v>
      </c>
      <c r="G696" s="2" t="s">
        <v>1274</v>
      </c>
      <c r="H696" s="2" t="s">
        <v>1277</v>
      </c>
      <c r="I696">
        <f>(Merge1[[#This Row],[price]]/SUM(Merge1[price]))*100</f>
        <v>7.3308472654641479E-2</v>
      </c>
    </row>
    <row r="697" spans="1:9" x14ac:dyDescent="0.35">
      <c r="A697" s="2">
        <v>696</v>
      </c>
      <c r="B697" s="2">
        <v>469</v>
      </c>
      <c r="C697" s="2">
        <v>8</v>
      </c>
      <c r="D697" s="2">
        <v>4</v>
      </c>
      <c r="E697" s="2">
        <v>280096</v>
      </c>
      <c r="F697" s="3">
        <v>44722</v>
      </c>
      <c r="G697" s="2" t="s">
        <v>1274</v>
      </c>
      <c r="H697" s="2" t="s">
        <v>1282</v>
      </c>
      <c r="I697">
        <f>(Merge1[[#This Row],[price]]/SUM(Merge1[price]))*100</f>
        <v>7.708865020282421E-2</v>
      </c>
    </row>
    <row r="698" spans="1:9" x14ac:dyDescent="0.35">
      <c r="A698" s="2">
        <v>697</v>
      </c>
      <c r="B698" s="2">
        <v>277</v>
      </c>
      <c r="C698" s="2">
        <v>47</v>
      </c>
      <c r="D698" s="2">
        <v>3</v>
      </c>
      <c r="E698" s="2">
        <v>243603</v>
      </c>
      <c r="F698" s="3">
        <v>44247</v>
      </c>
      <c r="G698" s="2" t="s">
        <v>1324</v>
      </c>
      <c r="H698" s="2" t="s">
        <v>1328</v>
      </c>
      <c r="I698">
        <f>(Merge1[[#This Row],[price]]/SUM(Merge1[price]))*100</f>
        <v>6.7044964781212815E-2</v>
      </c>
    </row>
    <row r="699" spans="1:9" x14ac:dyDescent="0.35">
      <c r="A699" s="2">
        <v>698</v>
      </c>
      <c r="B699" s="2">
        <v>467</v>
      </c>
      <c r="C699" s="2">
        <v>34</v>
      </c>
      <c r="D699" s="2">
        <v>3</v>
      </c>
      <c r="E699" s="2">
        <v>259845</v>
      </c>
      <c r="F699" s="3">
        <v>45250</v>
      </c>
      <c r="G699" s="2" t="s">
        <v>1312</v>
      </c>
      <c r="H699" s="2" t="s">
        <v>1313</v>
      </c>
      <c r="I699">
        <f>(Merge1[[#This Row],[price]]/SUM(Merge1[price]))*100</f>
        <v>7.1515124500003066E-2</v>
      </c>
    </row>
    <row r="700" spans="1:9" x14ac:dyDescent="0.35">
      <c r="A700" s="2">
        <v>699</v>
      </c>
      <c r="B700" s="2">
        <v>412</v>
      </c>
      <c r="C700" s="2">
        <v>33</v>
      </c>
      <c r="D700" s="2">
        <v>4</v>
      </c>
      <c r="E700" s="2">
        <v>570824</v>
      </c>
      <c r="F700" s="3">
        <v>45193</v>
      </c>
      <c r="G700" s="2" t="s">
        <v>1306</v>
      </c>
      <c r="H700" s="2" t="s">
        <v>1311</v>
      </c>
      <c r="I700">
        <f>(Merge1[[#This Row],[price]]/SUM(Merge1[price]))*100</f>
        <v>0.15710346332463487</v>
      </c>
    </row>
    <row r="701" spans="1:9" x14ac:dyDescent="0.35">
      <c r="A701" s="2">
        <v>700</v>
      </c>
      <c r="B701" s="2">
        <v>23</v>
      </c>
      <c r="C701" s="2">
        <v>19</v>
      </c>
      <c r="D701" s="2">
        <v>2</v>
      </c>
      <c r="E701" s="2">
        <v>224816</v>
      </c>
      <c r="F701" s="3">
        <v>44853</v>
      </c>
      <c r="G701" s="2" t="s">
        <v>1294</v>
      </c>
      <c r="H701" s="2" t="s">
        <v>1295</v>
      </c>
      <c r="I701">
        <f>(Merge1[[#This Row],[price]]/SUM(Merge1[price]))*100</f>
        <v>6.1874364446468808E-2</v>
      </c>
    </row>
    <row r="702" spans="1:9" x14ac:dyDescent="0.35">
      <c r="A702" s="2">
        <v>701</v>
      </c>
      <c r="B702" s="2">
        <v>264</v>
      </c>
      <c r="C702" s="2">
        <v>6</v>
      </c>
      <c r="D702" s="2">
        <v>1</v>
      </c>
      <c r="E702" s="2">
        <v>163535</v>
      </c>
      <c r="F702" s="3">
        <v>44539</v>
      </c>
      <c r="G702" s="2" t="s">
        <v>1274</v>
      </c>
      <c r="H702" s="2" t="s">
        <v>1280</v>
      </c>
      <c r="I702">
        <f>(Merge1[[#This Row],[price]]/SUM(Merge1[price]))*100</f>
        <v>4.5008469992141469E-2</v>
      </c>
    </row>
    <row r="703" spans="1:9" x14ac:dyDescent="0.35">
      <c r="A703" s="2">
        <v>702</v>
      </c>
      <c r="B703" s="2">
        <v>396</v>
      </c>
      <c r="C703" s="2">
        <v>35</v>
      </c>
      <c r="D703" s="2">
        <v>5</v>
      </c>
      <c r="E703" s="2">
        <v>281195</v>
      </c>
      <c r="F703" s="3">
        <v>44212</v>
      </c>
      <c r="G703" s="2" t="s">
        <v>1312</v>
      </c>
      <c r="H703" s="2" t="s">
        <v>1314</v>
      </c>
      <c r="I703">
        <f>(Merge1[[#This Row],[price]]/SUM(Merge1[price]))*100</f>
        <v>7.7391119451128018E-2</v>
      </c>
    </row>
    <row r="704" spans="1:9" x14ac:dyDescent="0.35">
      <c r="A704" s="2">
        <v>703</v>
      </c>
      <c r="B704" s="2">
        <v>321</v>
      </c>
      <c r="C704" s="2">
        <v>5</v>
      </c>
      <c r="D704" s="2">
        <v>2</v>
      </c>
      <c r="E704" s="2">
        <v>274066</v>
      </c>
      <c r="F704" s="3">
        <v>45486</v>
      </c>
      <c r="G704" s="2" t="s">
        <v>1274</v>
      </c>
      <c r="H704" s="2" t="s">
        <v>1279</v>
      </c>
      <c r="I704">
        <f>(Merge1[[#This Row],[price]]/SUM(Merge1[price]))*100</f>
        <v>7.5429060059719596E-2</v>
      </c>
    </row>
    <row r="705" spans="1:9" x14ac:dyDescent="0.35">
      <c r="A705" s="2">
        <v>704</v>
      </c>
      <c r="B705" s="2">
        <v>397</v>
      </c>
      <c r="C705" s="2">
        <v>14</v>
      </c>
      <c r="D705" s="2">
        <v>4</v>
      </c>
      <c r="E705" s="2">
        <v>649768</v>
      </c>
      <c r="F705" s="3">
        <v>44409</v>
      </c>
      <c r="G705" s="2" t="s">
        <v>1285</v>
      </c>
      <c r="H705" s="2" t="s">
        <v>1289</v>
      </c>
      <c r="I705">
        <f>(Merge1[[#This Row],[price]]/SUM(Merge1[price]))*100</f>
        <v>0.17883060830925354</v>
      </c>
    </row>
    <row r="706" spans="1:9" x14ac:dyDescent="0.35">
      <c r="A706" s="2">
        <v>705</v>
      </c>
      <c r="B706" s="2">
        <v>106</v>
      </c>
      <c r="C706" s="2">
        <v>35</v>
      </c>
      <c r="D706" s="2">
        <v>4</v>
      </c>
      <c r="E706" s="2">
        <v>224956</v>
      </c>
      <c r="F706" s="3">
        <v>45521</v>
      </c>
      <c r="G706" s="2" t="s">
        <v>1312</v>
      </c>
      <c r="H706" s="2" t="s">
        <v>1314</v>
      </c>
      <c r="I706">
        <f>(Merge1[[#This Row],[price]]/SUM(Merge1[price]))*100</f>
        <v>6.191289556090241E-2</v>
      </c>
    </row>
    <row r="707" spans="1:9" x14ac:dyDescent="0.35">
      <c r="A707" s="2">
        <v>706</v>
      </c>
      <c r="B707" s="2">
        <v>419</v>
      </c>
      <c r="C707" s="2">
        <v>5</v>
      </c>
      <c r="D707" s="2">
        <v>2</v>
      </c>
      <c r="E707" s="2">
        <v>274066</v>
      </c>
      <c r="F707" s="3">
        <v>44245</v>
      </c>
      <c r="G707" s="2" t="s">
        <v>1274</v>
      </c>
      <c r="H707" s="2" t="s">
        <v>1279</v>
      </c>
      <c r="I707">
        <f>(Merge1[[#This Row],[price]]/SUM(Merge1[price]))*100</f>
        <v>7.5429060059719596E-2</v>
      </c>
    </row>
    <row r="708" spans="1:9" x14ac:dyDescent="0.35">
      <c r="A708" s="2">
        <v>707</v>
      </c>
      <c r="B708" s="2">
        <v>236</v>
      </c>
      <c r="C708" s="2">
        <v>46</v>
      </c>
      <c r="D708" s="2">
        <v>3</v>
      </c>
      <c r="E708" s="2">
        <v>466704</v>
      </c>
      <c r="F708" s="3">
        <v>44274</v>
      </c>
      <c r="G708" s="2" t="s">
        <v>1324</v>
      </c>
      <c r="H708" s="2" t="s">
        <v>1327</v>
      </c>
      <c r="I708">
        <f>(Merge1[[#This Row],[price]]/SUM(Merge1[price]))*100</f>
        <v>0.12844732307586995</v>
      </c>
    </row>
    <row r="709" spans="1:9" x14ac:dyDescent="0.35">
      <c r="A709" s="2">
        <v>708</v>
      </c>
      <c r="B709" s="2">
        <v>45</v>
      </c>
      <c r="C709" s="2">
        <v>5</v>
      </c>
      <c r="D709" s="2">
        <v>1</v>
      </c>
      <c r="E709" s="2">
        <v>137033</v>
      </c>
      <c r="F709" s="3">
        <v>44561</v>
      </c>
      <c r="G709" s="2" t="s">
        <v>1274</v>
      </c>
      <c r="H709" s="2" t="s">
        <v>1279</v>
      </c>
      <c r="I709">
        <f>(Merge1[[#This Row],[price]]/SUM(Merge1[price]))*100</f>
        <v>3.7714530029859798E-2</v>
      </c>
    </row>
    <row r="710" spans="1:9" x14ac:dyDescent="0.35">
      <c r="A710" s="2">
        <v>709</v>
      </c>
      <c r="B710" s="2">
        <v>407</v>
      </c>
      <c r="C710" s="2">
        <v>17</v>
      </c>
      <c r="D710" s="2">
        <v>5</v>
      </c>
      <c r="E710" s="2">
        <v>293465</v>
      </c>
      <c r="F710" s="3">
        <v>44341</v>
      </c>
      <c r="G710" s="2" t="s">
        <v>1285</v>
      </c>
      <c r="H710" s="2" t="s">
        <v>1292</v>
      </c>
      <c r="I710">
        <f>(Merge1[[#This Row],[price]]/SUM(Merge1[price]))*100</f>
        <v>8.0768096408987661E-2</v>
      </c>
    </row>
    <row r="711" spans="1:9" x14ac:dyDescent="0.35">
      <c r="A711" s="2">
        <v>710</v>
      </c>
      <c r="B711" s="2">
        <v>295</v>
      </c>
      <c r="C711" s="2">
        <v>15</v>
      </c>
      <c r="D711" s="2">
        <v>3</v>
      </c>
      <c r="E711" s="2">
        <v>473184</v>
      </c>
      <c r="F711" s="3">
        <v>45031</v>
      </c>
      <c r="G711" s="2" t="s">
        <v>1285</v>
      </c>
      <c r="H711" s="2" t="s">
        <v>1290</v>
      </c>
      <c r="I711">
        <f>(Merge1[[#This Row],[price]]/SUM(Merge1[price]))*100</f>
        <v>0.13023076322965402</v>
      </c>
    </row>
    <row r="712" spans="1:9" x14ac:dyDescent="0.35">
      <c r="A712" s="2">
        <v>711</v>
      </c>
      <c r="B712" s="2">
        <v>199</v>
      </c>
      <c r="C712" s="2">
        <v>29</v>
      </c>
      <c r="D712" s="2">
        <v>4</v>
      </c>
      <c r="E712" s="2">
        <v>435144</v>
      </c>
      <c r="F712" s="3">
        <v>45083</v>
      </c>
      <c r="G712" s="2" t="s">
        <v>1306</v>
      </c>
      <c r="H712" s="2" t="s">
        <v>1307</v>
      </c>
      <c r="I712">
        <f>(Merge1[[#This Row],[price]]/SUM(Merge1[price]))*100</f>
        <v>0.11976130899355128</v>
      </c>
    </row>
    <row r="713" spans="1:9" x14ac:dyDescent="0.35">
      <c r="A713" s="2">
        <v>712</v>
      </c>
      <c r="B713" s="2">
        <v>162</v>
      </c>
      <c r="C713" s="2">
        <v>2</v>
      </c>
      <c r="D713" s="2">
        <v>4</v>
      </c>
      <c r="E713" s="2">
        <v>554440</v>
      </c>
      <c r="F713" s="3">
        <v>44439</v>
      </c>
      <c r="G713" s="2" t="s">
        <v>1274</v>
      </c>
      <c r="H713" s="2" t="s">
        <v>1276</v>
      </c>
      <c r="I713">
        <f>(Merge1[[#This Row],[price]]/SUM(Merge1[price]))*100</f>
        <v>0.15259422204691911</v>
      </c>
    </row>
    <row r="714" spans="1:9" x14ac:dyDescent="0.35">
      <c r="A714" s="2">
        <v>713</v>
      </c>
      <c r="B714" s="2">
        <v>274</v>
      </c>
      <c r="C714" s="2">
        <v>1</v>
      </c>
      <c r="D714" s="2">
        <v>5</v>
      </c>
      <c r="E714" s="2">
        <v>160220</v>
      </c>
      <c r="F714" s="3">
        <v>44326</v>
      </c>
      <c r="G714" s="2" t="s">
        <v>1274</v>
      </c>
      <c r="H714" s="2" t="s">
        <v>1275</v>
      </c>
      <c r="I714">
        <f>(Merge1[[#This Row],[price]]/SUM(Merge1[price]))*100</f>
        <v>4.4096108246802865E-2</v>
      </c>
    </row>
    <row r="715" spans="1:9" x14ac:dyDescent="0.35">
      <c r="A715" s="2">
        <v>714</v>
      </c>
      <c r="B715" s="2">
        <v>388</v>
      </c>
      <c r="C715" s="2">
        <v>48</v>
      </c>
      <c r="D715" s="2">
        <v>5</v>
      </c>
      <c r="E715" s="2">
        <v>271535</v>
      </c>
      <c r="F715" s="3">
        <v>44290</v>
      </c>
      <c r="G715" s="2" t="s">
        <v>1324</v>
      </c>
      <c r="H715" s="2" t="s">
        <v>1329</v>
      </c>
      <c r="I715">
        <f>(Merge1[[#This Row],[price]]/SUM(Merge1[price]))*100</f>
        <v>7.4732472555209192E-2</v>
      </c>
    </row>
    <row r="716" spans="1:9" x14ac:dyDescent="0.35">
      <c r="A716" s="2">
        <v>715</v>
      </c>
      <c r="B716" s="2">
        <v>359</v>
      </c>
      <c r="C716" s="2">
        <v>5</v>
      </c>
      <c r="D716" s="2">
        <v>3</v>
      </c>
      <c r="E716" s="2">
        <v>411099</v>
      </c>
      <c r="F716" s="3">
        <v>45226</v>
      </c>
      <c r="G716" s="2" t="s">
        <v>1274</v>
      </c>
      <c r="H716" s="2" t="s">
        <v>1279</v>
      </c>
      <c r="I716">
        <f>(Merge1[[#This Row],[price]]/SUM(Merge1[price]))*100</f>
        <v>0.11314359008957939</v>
      </c>
    </row>
    <row r="717" spans="1:9" x14ac:dyDescent="0.35">
      <c r="A717" s="2">
        <v>716</v>
      </c>
      <c r="B717" s="2">
        <v>55</v>
      </c>
      <c r="C717" s="2">
        <v>19</v>
      </c>
      <c r="D717" s="2">
        <v>3</v>
      </c>
      <c r="E717" s="2">
        <v>337224</v>
      </c>
      <c r="F717" s="3">
        <v>45439</v>
      </c>
      <c r="G717" s="2" t="s">
        <v>1294</v>
      </c>
      <c r="H717" s="2" t="s">
        <v>1295</v>
      </c>
      <c r="I717">
        <f>(Merge1[[#This Row],[price]]/SUM(Merge1[price]))*100</f>
        <v>9.2811546669703218E-2</v>
      </c>
    </row>
    <row r="718" spans="1:9" x14ac:dyDescent="0.35">
      <c r="A718" s="2">
        <v>717</v>
      </c>
      <c r="B718" s="2">
        <v>45</v>
      </c>
      <c r="C718" s="2">
        <v>19</v>
      </c>
      <c r="D718" s="2">
        <v>4</v>
      </c>
      <c r="E718" s="2">
        <v>449632</v>
      </c>
      <c r="F718" s="3">
        <v>44978</v>
      </c>
      <c r="G718" s="2" t="s">
        <v>1294</v>
      </c>
      <c r="H718" s="2" t="s">
        <v>1295</v>
      </c>
      <c r="I718">
        <f>(Merge1[[#This Row],[price]]/SUM(Merge1[price]))*100</f>
        <v>0.12374872889293762</v>
      </c>
    </row>
    <row r="719" spans="1:9" x14ac:dyDescent="0.35">
      <c r="A719" s="2">
        <v>718</v>
      </c>
      <c r="B719" s="2">
        <v>203</v>
      </c>
      <c r="C719" s="2">
        <v>43</v>
      </c>
      <c r="D719" s="2">
        <v>1</v>
      </c>
      <c r="E719" s="2">
        <v>97213</v>
      </c>
      <c r="F719" s="3">
        <v>45167</v>
      </c>
      <c r="G719" s="2" t="s">
        <v>1318</v>
      </c>
      <c r="H719" s="2" t="s">
        <v>1323</v>
      </c>
      <c r="I719">
        <f>(Merge1[[#This Row],[price]]/SUM(Merge1[price]))*100</f>
        <v>2.6755180195958347E-2</v>
      </c>
    </row>
    <row r="720" spans="1:9" x14ac:dyDescent="0.35">
      <c r="A720" s="2">
        <v>719</v>
      </c>
      <c r="B720" s="2">
        <v>81</v>
      </c>
      <c r="C720" s="2">
        <v>35</v>
      </c>
      <c r="D720" s="2">
        <v>2</v>
      </c>
      <c r="E720" s="2">
        <v>112478</v>
      </c>
      <c r="F720" s="3">
        <v>44476</v>
      </c>
      <c r="G720" s="2" t="s">
        <v>1312</v>
      </c>
      <c r="H720" s="2" t="s">
        <v>1314</v>
      </c>
      <c r="I720">
        <f>(Merge1[[#This Row],[price]]/SUM(Merge1[price]))*100</f>
        <v>3.0956447780451205E-2</v>
      </c>
    </row>
    <row r="721" spans="1:9" x14ac:dyDescent="0.35">
      <c r="A721" s="2">
        <v>720</v>
      </c>
      <c r="B721" s="2">
        <v>383</v>
      </c>
      <c r="C721" s="2">
        <v>26</v>
      </c>
      <c r="D721" s="2">
        <v>5</v>
      </c>
      <c r="E721" s="2">
        <v>693620</v>
      </c>
      <c r="F721" s="3">
        <v>44801</v>
      </c>
      <c r="G721" s="2" t="s">
        <v>1300</v>
      </c>
      <c r="H721" s="2" t="s">
        <v>1303</v>
      </c>
      <c r="I721">
        <f>(Merge1[[#This Row],[price]]/SUM(Merge1[price]))*100</f>
        <v>0.19089965423884284</v>
      </c>
    </row>
    <row r="722" spans="1:9" x14ac:dyDescent="0.35">
      <c r="A722" s="2">
        <v>721</v>
      </c>
      <c r="B722" s="2">
        <v>325</v>
      </c>
      <c r="C722" s="2">
        <v>10</v>
      </c>
      <c r="D722" s="2">
        <v>3</v>
      </c>
      <c r="E722" s="2">
        <v>74745</v>
      </c>
      <c r="F722" s="3">
        <v>45523</v>
      </c>
      <c r="G722" s="2" t="s">
        <v>1274</v>
      </c>
      <c r="H722" s="2" t="s">
        <v>1284</v>
      </c>
      <c r="I722">
        <f>(Merge1[[#This Row],[price]]/SUM(Merge1[price]))*100</f>
        <v>2.0571486773856448E-2</v>
      </c>
    </row>
    <row r="723" spans="1:9" x14ac:dyDescent="0.35">
      <c r="A723" s="2">
        <v>722</v>
      </c>
      <c r="B723" s="2">
        <v>192</v>
      </c>
      <c r="C723" s="2">
        <v>1</v>
      </c>
      <c r="D723" s="2">
        <v>5</v>
      </c>
      <c r="E723" s="2">
        <v>160220</v>
      </c>
      <c r="F723" s="3">
        <v>45333</v>
      </c>
      <c r="G723" s="2" t="s">
        <v>1274</v>
      </c>
      <c r="H723" s="2" t="s">
        <v>1275</v>
      </c>
      <c r="I723">
        <f>(Merge1[[#This Row],[price]]/SUM(Merge1[price]))*100</f>
        <v>4.4096108246802865E-2</v>
      </c>
    </row>
    <row r="724" spans="1:9" x14ac:dyDescent="0.35">
      <c r="A724" s="2">
        <v>723</v>
      </c>
      <c r="B724" s="2">
        <v>73</v>
      </c>
      <c r="C724" s="2">
        <v>8</v>
      </c>
      <c r="D724" s="2">
        <v>1</v>
      </c>
      <c r="E724" s="2">
        <v>70024</v>
      </c>
      <c r="F724" s="3">
        <v>44207</v>
      </c>
      <c r="G724" s="2" t="s">
        <v>1274</v>
      </c>
      <c r="H724" s="2" t="s">
        <v>1282</v>
      </c>
      <c r="I724">
        <f>(Merge1[[#This Row],[price]]/SUM(Merge1[price]))*100</f>
        <v>1.9272162550706053E-2</v>
      </c>
    </row>
    <row r="725" spans="1:9" x14ac:dyDescent="0.35">
      <c r="A725" s="2">
        <v>724</v>
      </c>
      <c r="B725" s="2">
        <v>294</v>
      </c>
      <c r="C725" s="2">
        <v>39</v>
      </c>
      <c r="D725" s="2">
        <v>4</v>
      </c>
      <c r="E725" s="2">
        <v>213656</v>
      </c>
      <c r="F725" s="3">
        <v>45297</v>
      </c>
      <c r="G725" s="2" t="s">
        <v>1318</v>
      </c>
      <c r="H725" s="2" t="s">
        <v>1319</v>
      </c>
      <c r="I725">
        <f>(Merge1[[#This Row],[price]]/SUM(Merge1[price]))*100</f>
        <v>5.8802884181618477E-2</v>
      </c>
    </row>
    <row r="726" spans="1:9" x14ac:dyDescent="0.35">
      <c r="A726" s="2">
        <v>725</v>
      </c>
      <c r="B726" s="2">
        <v>281</v>
      </c>
      <c r="C726" s="2">
        <v>6</v>
      </c>
      <c r="D726" s="2">
        <v>3</v>
      </c>
      <c r="E726" s="2">
        <v>490605</v>
      </c>
      <c r="F726" s="3">
        <v>44627</v>
      </c>
      <c r="G726" s="2" t="s">
        <v>1274</v>
      </c>
      <c r="H726" s="2" t="s">
        <v>1280</v>
      </c>
      <c r="I726">
        <f>(Merge1[[#This Row],[price]]/SUM(Merge1[price]))*100</f>
        <v>0.13502540997642443</v>
      </c>
    </row>
    <row r="727" spans="1:9" x14ac:dyDescent="0.35">
      <c r="A727" s="2">
        <v>726</v>
      </c>
      <c r="B727" s="2">
        <v>384</v>
      </c>
      <c r="C727" s="2">
        <v>48</v>
      </c>
      <c r="D727" s="2">
        <v>3</v>
      </c>
      <c r="E727" s="2">
        <v>162921</v>
      </c>
      <c r="F727" s="3">
        <v>44630</v>
      </c>
      <c r="G727" s="2" t="s">
        <v>1324</v>
      </c>
      <c r="H727" s="2" t="s">
        <v>1329</v>
      </c>
      <c r="I727">
        <f>(Merge1[[#This Row],[price]]/SUM(Merge1[price]))*100</f>
        <v>4.4839483533125508E-2</v>
      </c>
    </row>
    <row r="728" spans="1:9" x14ac:dyDescent="0.35">
      <c r="A728" s="2">
        <v>727</v>
      </c>
      <c r="B728" s="2">
        <v>212</v>
      </c>
      <c r="C728" s="2">
        <v>42</v>
      </c>
      <c r="D728" s="2">
        <v>5</v>
      </c>
      <c r="E728" s="2">
        <v>714800</v>
      </c>
      <c r="F728" s="3">
        <v>44488</v>
      </c>
      <c r="G728" s="2" t="s">
        <v>1318</v>
      </c>
      <c r="H728" s="2" t="s">
        <v>1322</v>
      </c>
      <c r="I728">
        <f>(Merge1[[#This Row],[price]]/SUM(Merge1[price]))*100</f>
        <v>0.19672886140815557</v>
      </c>
    </row>
    <row r="729" spans="1:9" x14ac:dyDescent="0.35">
      <c r="A729" s="2">
        <v>728</v>
      </c>
      <c r="B729" s="2">
        <v>83</v>
      </c>
      <c r="C729" s="2">
        <v>12</v>
      </c>
      <c r="D729" s="2">
        <v>2</v>
      </c>
      <c r="E729" s="2">
        <v>117454</v>
      </c>
      <c r="F729" s="3">
        <v>45460</v>
      </c>
      <c r="G729" s="2" t="s">
        <v>1285</v>
      </c>
      <c r="H729" s="2" t="s">
        <v>1287</v>
      </c>
      <c r="I729">
        <f>(Merge1[[#This Row],[price]]/SUM(Merge1[price]))*100</f>
        <v>3.2325953676319956E-2</v>
      </c>
    </row>
    <row r="730" spans="1:9" x14ac:dyDescent="0.35">
      <c r="A730" s="2">
        <v>729</v>
      </c>
      <c r="B730" s="2">
        <v>428</v>
      </c>
      <c r="C730" s="2">
        <v>17</v>
      </c>
      <c r="D730" s="2">
        <v>2</v>
      </c>
      <c r="E730" s="2">
        <v>117386</v>
      </c>
      <c r="F730" s="3">
        <v>44431</v>
      </c>
      <c r="G730" s="2" t="s">
        <v>1285</v>
      </c>
      <c r="H730" s="2" t="s">
        <v>1292</v>
      </c>
      <c r="I730">
        <f>(Merge1[[#This Row],[price]]/SUM(Merge1[price]))*100</f>
        <v>3.2307238563595062E-2</v>
      </c>
    </row>
    <row r="731" spans="1:9" x14ac:dyDescent="0.35">
      <c r="A731" s="2">
        <v>730</v>
      </c>
      <c r="B731" s="2">
        <v>93</v>
      </c>
      <c r="C731" s="2">
        <v>43</v>
      </c>
      <c r="D731" s="2">
        <v>5</v>
      </c>
      <c r="E731" s="2">
        <v>486065</v>
      </c>
      <c r="F731" s="3">
        <v>44308</v>
      </c>
      <c r="G731" s="2" t="s">
        <v>1318</v>
      </c>
      <c r="H731" s="2" t="s">
        <v>1323</v>
      </c>
      <c r="I731">
        <f>(Merge1[[#This Row],[price]]/SUM(Merge1[price]))*100</f>
        <v>0.13377590097979175</v>
      </c>
    </row>
    <row r="732" spans="1:9" x14ac:dyDescent="0.35">
      <c r="A732" s="2">
        <v>731</v>
      </c>
      <c r="B732" s="2">
        <v>436</v>
      </c>
      <c r="C732" s="2">
        <v>36</v>
      </c>
      <c r="D732" s="2">
        <v>4</v>
      </c>
      <c r="E732" s="2">
        <v>641340</v>
      </c>
      <c r="F732" s="3">
        <v>45517</v>
      </c>
      <c r="G732" s="2" t="s">
        <v>1312</v>
      </c>
      <c r="H732" s="2" t="s">
        <v>1315</v>
      </c>
      <c r="I732">
        <f>(Merge1[[#This Row],[price]]/SUM(Merge1[price]))*100</f>
        <v>0.17651103522035044</v>
      </c>
    </row>
    <row r="733" spans="1:9" x14ac:dyDescent="0.35">
      <c r="A733" s="2">
        <v>732</v>
      </c>
      <c r="B733" s="2">
        <v>282</v>
      </c>
      <c r="C733" s="2">
        <v>5</v>
      </c>
      <c r="D733" s="2">
        <v>3</v>
      </c>
      <c r="E733" s="2">
        <v>411099</v>
      </c>
      <c r="F733" s="3">
        <v>44334</v>
      </c>
      <c r="G733" s="2" t="s">
        <v>1274</v>
      </c>
      <c r="H733" s="2" t="s">
        <v>1279</v>
      </c>
      <c r="I733">
        <f>(Merge1[[#This Row],[price]]/SUM(Merge1[price]))*100</f>
        <v>0.11314359008957939</v>
      </c>
    </row>
    <row r="734" spans="1:9" x14ac:dyDescent="0.35">
      <c r="A734" s="2">
        <v>733</v>
      </c>
      <c r="B734" s="2">
        <v>129</v>
      </c>
      <c r="C734" s="2">
        <v>7</v>
      </c>
      <c r="D734" s="2">
        <v>2</v>
      </c>
      <c r="E734" s="2">
        <v>220012</v>
      </c>
      <c r="F734" s="3">
        <v>45386</v>
      </c>
      <c r="G734" s="2" t="s">
        <v>1274</v>
      </c>
      <c r="H734" s="2" t="s">
        <v>1281</v>
      </c>
      <c r="I734">
        <f>(Merge1[[#This Row],[price]]/SUM(Merge1[price]))*100</f>
        <v>6.0552196776904203E-2</v>
      </c>
    </row>
    <row r="735" spans="1:9" x14ac:dyDescent="0.35">
      <c r="A735" s="2">
        <v>734</v>
      </c>
      <c r="B735" s="2">
        <v>250</v>
      </c>
      <c r="C735" s="2">
        <v>22</v>
      </c>
      <c r="D735" s="2">
        <v>3</v>
      </c>
      <c r="E735" s="2">
        <v>197880</v>
      </c>
      <c r="F735" s="3">
        <v>44459</v>
      </c>
      <c r="G735" s="2" t="s">
        <v>1294</v>
      </c>
      <c r="H735" s="2" t="s">
        <v>1298</v>
      </c>
      <c r="I735">
        <f>(Merge1[[#This Row],[price]]/SUM(Merge1[price]))*100</f>
        <v>5.4460978029442962E-2</v>
      </c>
    </row>
    <row r="736" spans="1:9" x14ac:dyDescent="0.35">
      <c r="A736" s="2">
        <v>735</v>
      </c>
      <c r="B736" s="2">
        <v>344</v>
      </c>
      <c r="C736" s="2">
        <v>42</v>
      </c>
      <c r="D736" s="2">
        <v>2</v>
      </c>
      <c r="E736" s="2">
        <v>285920</v>
      </c>
      <c r="F736" s="3">
        <v>44401</v>
      </c>
      <c r="G736" s="2" t="s">
        <v>1318</v>
      </c>
      <c r="H736" s="2" t="s">
        <v>1322</v>
      </c>
      <c r="I736">
        <f>(Merge1[[#This Row],[price]]/SUM(Merge1[price]))*100</f>
        <v>7.8691544563262231E-2</v>
      </c>
    </row>
    <row r="737" spans="1:9" x14ac:dyDescent="0.35">
      <c r="A737" s="2">
        <v>736</v>
      </c>
      <c r="B737" s="2">
        <v>146</v>
      </c>
      <c r="C737" s="2">
        <v>40</v>
      </c>
      <c r="D737" s="2">
        <v>1</v>
      </c>
      <c r="E737" s="2">
        <v>25952</v>
      </c>
      <c r="F737" s="3">
        <v>44593</v>
      </c>
      <c r="G737" s="2" t="s">
        <v>1318</v>
      </c>
      <c r="H737" s="2" t="s">
        <v>1320</v>
      </c>
      <c r="I737">
        <f>(Merge1[[#This Row],[price]]/SUM(Merge1[price]))*100</f>
        <v>7.1425677270067897E-3</v>
      </c>
    </row>
    <row r="738" spans="1:9" x14ac:dyDescent="0.35">
      <c r="A738" s="2">
        <v>737</v>
      </c>
      <c r="B738" s="2">
        <v>163</v>
      </c>
      <c r="C738" s="2">
        <v>32</v>
      </c>
      <c r="D738" s="2">
        <v>4</v>
      </c>
      <c r="E738" s="2">
        <v>576308</v>
      </c>
      <c r="F738" s="3">
        <v>44869</v>
      </c>
      <c r="G738" s="2" t="s">
        <v>1306</v>
      </c>
      <c r="H738" s="2" t="s">
        <v>1310</v>
      </c>
      <c r="I738">
        <f>(Merge1[[#This Row],[price]]/SUM(Merge1[price]))*100</f>
        <v>0.15861278212144841</v>
      </c>
    </row>
    <row r="739" spans="1:9" x14ac:dyDescent="0.35">
      <c r="A739" s="2">
        <v>738</v>
      </c>
      <c r="B739" s="2">
        <v>316</v>
      </c>
      <c r="C739" s="2">
        <v>43</v>
      </c>
      <c r="D739" s="2">
        <v>3</v>
      </c>
      <c r="E739" s="2">
        <v>291639</v>
      </c>
      <c r="F739" s="3">
        <v>45393</v>
      </c>
      <c r="G739" s="2" t="s">
        <v>1318</v>
      </c>
      <c r="H739" s="2" t="s">
        <v>1323</v>
      </c>
      <c r="I739">
        <f>(Merge1[[#This Row],[price]]/SUM(Merge1[price]))*100</f>
        <v>8.0265540587875051E-2</v>
      </c>
    </row>
    <row r="740" spans="1:9" x14ac:dyDescent="0.35">
      <c r="A740" s="2">
        <v>739</v>
      </c>
      <c r="B740" s="2">
        <v>79</v>
      </c>
      <c r="C740" s="2">
        <v>37</v>
      </c>
      <c r="D740" s="2">
        <v>5</v>
      </c>
      <c r="E740" s="2">
        <v>678700</v>
      </c>
      <c r="F740" s="3">
        <v>44943</v>
      </c>
      <c r="G740" s="2" t="s">
        <v>1312</v>
      </c>
      <c r="H740" s="2" t="s">
        <v>1316</v>
      </c>
      <c r="I740">
        <f>(Merge1[[#This Row],[price]]/SUM(Merge1[price]))*100</f>
        <v>0.18679333832920425</v>
      </c>
    </row>
    <row r="741" spans="1:9" x14ac:dyDescent="0.35">
      <c r="A741" s="2">
        <v>740</v>
      </c>
      <c r="B741" s="2">
        <v>414</v>
      </c>
      <c r="C741" s="2">
        <v>21</v>
      </c>
      <c r="D741" s="2">
        <v>4</v>
      </c>
      <c r="E741" s="2">
        <v>458252</v>
      </c>
      <c r="F741" s="3">
        <v>44542</v>
      </c>
      <c r="G741" s="2" t="s">
        <v>1294</v>
      </c>
      <c r="H741" s="2" t="s">
        <v>1297</v>
      </c>
      <c r="I741">
        <f>(Merge1[[#This Row],[price]]/SUM(Merge1[price]))*100</f>
        <v>0.12612114465306395</v>
      </c>
    </row>
    <row r="742" spans="1:9" x14ac:dyDescent="0.35">
      <c r="A742" s="2">
        <v>741</v>
      </c>
      <c r="B742" s="2">
        <v>3</v>
      </c>
      <c r="C742" s="2">
        <v>21</v>
      </c>
      <c r="D742" s="2">
        <v>2</v>
      </c>
      <c r="E742" s="2">
        <v>229126</v>
      </c>
      <c r="F742" s="3">
        <v>44650</v>
      </c>
      <c r="G742" s="2" t="s">
        <v>1294</v>
      </c>
      <c r="H742" s="2" t="s">
        <v>1297</v>
      </c>
      <c r="I742">
        <f>(Merge1[[#This Row],[price]]/SUM(Merge1[price]))*100</f>
        <v>6.3060572326531977E-2</v>
      </c>
    </row>
    <row r="743" spans="1:9" x14ac:dyDescent="0.35">
      <c r="A743" s="2">
        <v>742</v>
      </c>
      <c r="B743" s="2">
        <v>365</v>
      </c>
      <c r="C743" s="2">
        <v>48</v>
      </c>
      <c r="D743" s="2">
        <v>4</v>
      </c>
      <c r="E743" s="2">
        <v>217228</v>
      </c>
      <c r="F743" s="3">
        <v>44763</v>
      </c>
      <c r="G743" s="2" t="s">
        <v>1324</v>
      </c>
      <c r="H743" s="2" t="s">
        <v>1329</v>
      </c>
      <c r="I743">
        <f>(Merge1[[#This Row],[price]]/SUM(Merge1[price]))*100</f>
        <v>5.9785978044167347E-2</v>
      </c>
    </row>
    <row r="744" spans="1:9" x14ac:dyDescent="0.35">
      <c r="A744" s="2">
        <v>743</v>
      </c>
      <c r="B744" s="2">
        <v>431</v>
      </c>
      <c r="C744" s="2">
        <v>24</v>
      </c>
      <c r="D744" s="2">
        <v>2</v>
      </c>
      <c r="E744" s="2">
        <v>320622</v>
      </c>
      <c r="F744" s="3">
        <v>44876</v>
      </c>
      <c r="G744" s="2" t="s">
        <v>1300</v>
      </c>
      <c r="H744" s="2" t="s">
        <v>1301</v>
      </c>
      <c r="I744">
        <f>(Merge1[[#This Row],[price]]/SUM(Merge1[price]))*100</f>
        <v>8.8242306942369411E-2</v>
      </c>
    </row>
    <row r="745" spans="1:9" x14ac:dyDescent="0.35">
      <c r="A745" s="2">
        <v>744</v>
      </c>
      <c r="B745" s="2">
        <v>450</v>
      </c>
      <c r="C745" s="2">
        <v>31</v>
      </c>
      <c r="D745" s="2">
        <v>4</v>
      </c>
      <c r="E745" s="2">
        <v>329812</v>
      </c>
      <c r="F745" s="3">
        <v>45109</v>
      </c>
      <c r="G745" s="2" t="s">
        <v>1306</v>
      </c>
      <c r="H745" s="2" t="s">
        <v>1309</v>
      </c>
      <c r="I745">
        <f>(Merge1[[#This Row],[price]]/SUM(Merge1[price]))*100</f>
        <v>9.0771599382689708E-2</v>
      </c>
    </row>
    <row r="746" spans="1:9" x14ac:dyDescent="0.35">
      <c r="A746" s="2">
        <v>745</v>
      </c>
      <c r="B746" s="2">
        <v>184</v>
      </c>
      <c r="C746" s="2">
        <v>20</v>
      </c>
      <c r="D746" s="2">
        <v>4</v>
      </c>
      <c r="E746" s="2">
        <v>592480</v>
      </c>
      <c r="F746" s="3">
        <v>45326</v>
      </c>
      <c r="G746" s="2" t="s">
        <v>1294</v>
      </c>
      <c r="H746" s="2" t="s">
        <v>1296</v>
      </c>
      <c r="I746">
        <f>(Merge1[[#This Row],[price]]/SUM(Merge1[price]))*100</f>
        <v>0.16306367628302185</v>
      </c>
    </row>
    <row r="747" spans="1:9" x14ac:dyDescent="0.35">
      <c r="A747" s="2">
        <v>746</v>
      </c>
      <c r="B747" s="2">
        <v>56</v>
      </c>
      <c r="C747" s="2">
        <v>12</v>
      </c>
      <c r="D747" s="2">
        <v>5</v>
      </c>
      <c r="E747" s="2">
        <v>293635</v>
      </c>
      <c r="F747" s="3">
        <v>44364</v>
      </c>
      <c r="G747" s="2" t="s">
        <v>1285</v>
      </c>
      <c r="H747" s="2" t="s">
        <v>1287</v>
      </c>
      <c r="I747">
        <f>(Merge1[[#This Row],[price]]/SUM(Merge1[price]))*100</f>
        <v>8.0814884190799893E-2</v>
      </c>
    </row>
    <row r="748" spans="1:9" x14ac:dyDescent="0.35">
      <c r="A748" s="2">
        <v>747</v>
      </c>
      <c r="B748" s="2">
        <v>431</v>
      </c>
      <c r="C748" s="2">
        <v>18</v>
      </c>
      <c r="D748" s="2">
        <v>2</v>
      </c>
      <c r="E748" s="2">
        <v>156464</v>
      </c>
      <c r="F748" s="3">
        <v>45300</v>
      </c>
      <c r="G748" s="2" t="s">
        <v>1285</v>
      </c>
      <c r="H748" s="2" t="s">
        <v>1293</v>
      </c>
      <c r="I748">
        <f>(Merge1[[#This Row],[price]]/SUM(Merge1[price]))*100</f>
        <v>4.3062373490998396E-2</v>
      </c>
    </row>
    <row r="749" spans="1:9" x14ac:dyDescent="0.35">
      <c r="A749" s="2">
        <v>748</v>
      </c>
      <c r="B749" s="2">
        <v>101</v>
      </c>
      <c r="C749" s="2">
        <v>17</v>
      </c>
      <c r="D749" s="2">
        <v>1</v>
      </c>
      <c r="E749" s="2">
        <v>58693</v>
      </c>
      <c r="F749" s="3">
        <v>44351</v>
      </c>
      <c r="G749" s="2" t="s">
        <v>1285</v>
      </c>
      <c r="H749" s="2" t="s">
        <v>1292</v>
      </c>
      <c r="I749">
        <f>(Merge1[[#This Row],[price]]/SUM(Merge1[price]))*100</f>
        <v>1.6153619281797531E-2</v>
      </c>
    </row>
    <row r="750" spans="1:9" x14ac:dyDescent="0.35">
      <c r="A750" s="2">
        <v>749</v>
      </c>
      <c r="B750" s="2">
        <v>457</v>
      </c>
      <c r="C750" s="2">
        <v>2</v>
      </c>
      <c r="D750" s="2">
        <v>5</v>
      </c>
      <c r="E750" s="2">
        <v>693050</v>
      </c>
      <c r="F750" s="3">
        <v>45490</v>
      </c>
      <c r="G750" s="2" t="s">
        <v>1274</v>
      </c>
      <c r="H750" s="2" t="s">
        <v>1276</v>
      </c>
      <c r="I750">
        <f>(Merge1[[#This Row],[price]]/SUM(Merge1[price]))*100</f>
        <v>0.19074277755864888</v>
      </c>
    </row>
    <row r="751" spans="1:9" x14ac:dyDescent="0.35">
      <c r="A751" s="2">
        <v>750</v>
      </c>
      <c r="B751" s="2">
        <v>16</v>
      </c>
      <c r="C751" s="2">
        <v>38</v>
      </c>
      <c r="D751" s="2">
        <v>5</v>
      </c>
      <c r="E751" s="2">
        <v>606525</v>
      </c>
      <c r="F751" s="3">
        <v>45026</v>
      </c>
      <c r="G751" s="2" t="s">
        <v>1312</v>
      </c>
      <c r="H751" s="2" t="s">
        <v>1317</v>
      </c>
      <c r="I751">
        <f>(Merge1[[#This Row],[price]]/SUM(Merge1[price]))*100</f>
        <v>0.16692917272745042</v>
      </c>
    </row>
    <row r="752" spans="1:9" x14ac:dyDescent="0.35">
      <c r="A752" s="2">
        <v>751</v>
      </c>
      <c r="B752" s="2">
        <v>394</v>
      </c>
      <c r="C752" s="2">
        <v>38</v>
      </c>
      <c r="D752" s="2">
        <v>2</v>
      </c>
      <c r="E752" s="2">
        <v>242610</v>
      </c>
      <c r="F752" s="3">
        <v>44272</v>
      </c>
      <c r="G752" s="2" t="s">
        <v>1312</v>
      </c>
      <c r="H752" s="2" t="s">
        <v>1317</v>
      </c>
      <c r="I752">
        <f>(Merge1[[#This Row],[price]]/SUM(Merge1[price]))*100</f>
        <v>6.677166909098016E-2</v>
      </c>
    </row>
    <row r="753" spans="1:9" x14ac:dyDescent="0.35">
      <c r="A753" s="2">
        <v>752</v>
      </c>
      <c r="B753" s="2">
        <v>283</v>
      </c>
      <c r="C753" s="2">
        <v>17</v>
      </c>
      <c r="D753" s="2">
        <v>5</v>
      </c>
      <c r="E753" s="2">
        <v>293465</v>
      </c>
      <c r="F753" s="3">
        <v>45302</v>
      </c>
      <c r="G753" s="2" t="s">
        <v>1285</v>
      </c>
      <c r="H753" s="2" t="s">
        <v>1292</v>
      </c>
      <c r="I753">
        <f>(Merge1[[#This Row],[price]]/SUM(Merge1[price]))*100</f>
        <v>8.0768096408987661E-2</v>
      </c>
    </row>
    <row r="754" spans="1:9" x14ac:dyDescent="0.35">
      <c r="A754" s="2">
        <v>753</v>
      </c>
      <c r="B754" s="2">
        <v>242</v>
      </c>
      <c r="C754" s="2">
        <v>42</v>
      </c>
      <c r="D754" s="2">
        <v>2</v>
      </c>
      <c r="E754" s="2">
        <v>285920</v>
      </c>
      <c r="F754" s="3">
        <v>44946</v>
      </c>
      <c r="G754" s="2" t="s">
        <v>1318</v>
      </c>
      <c r="H754" s="2" t="s">
        <v>1322</v>
      </c>
      <c r="I754">
        <f>(Merge1[[#This Row],[price]]/SUM(Merge1[price]))*100</f>
        <v>7.8691544563262231E-2</v>
      </c>
    </row>
    <row r="755" spans="1:9" x14ac:dyDescent="0.35">
      <c r="A755" s="2">
        <v>754</v>
      </c>
      <c r="B755" s="2">
        <v>201</v>
      </c>
      <c r="C755" s="2">
        <v>15</v>
      </c>
      <c r="D755" s="2">
        <v>5</v>
      </c>
      <c r="E755" s="2">
        <v>788640</v>
      </c>
      <c r="F755" s="3">
        <v>44792</v>
      </c>
      <c r="G755" s="2" t="s">
        <v>1285</v>
      </c>
      <c r="H755" s="2" t="s">
        <v>1290</v>
      </c>
      <c r="I755">
        <f>(Merge1[[#This Row],[price]]/SUM(Merge1[price]))*100</f>
        <v>0.21705127204942337</v>
      </c>
    </row>
    <row r="756" spans="1:9" x14ac:dyDescent="0.35">
      <c r="A756" s="2">
        <v>755</v>
      </c>
      <c r="B756" s="2">
        <v>69</v>
      </c>
      <c r="C756" s="2">
        <v>30</v>
      </c>
      <c r="D756" s="2">
        <v>5</v>
      </c>
      <c r="E756" s="2">
        <v>521790</v>
      </c>
      <c r="F756" s="3">
        <v>45242</v>
      </c>
      <c r="G756" s="2" t="s">
        <v>1306</v>
      </c>
      <c r="H756" s="2" t="s">
        <v>1308</v>
      </c>
      <c r="I756">
        <f>(Merge1[[#This Row],[price]]/SUM(Merge1[price]))*100</f>
        <v>0.14360821571651022</v>
      </c>
    </row>
    <row r="757" spans="1:9" x14ac:dyDescent="0.35">
      <c r="A757" s="2">
        <v>756</v>
      </c>
      <c r="B757" s="2">
        <v>47</v>
      </c>
      <c r="C757" s="2">
        <v>26</v>
      </c>
      <c r="D757" s="2">
        <v>3</v>
      </c>
      <c r="E757" s="2">
        <v>416172</v>
      </c>
      <c r="F757" s="3">
        <v>45225</v>
      </c>
      <c r="G757" s="2" t="s">
        <v>1300</v>
      </c>
      <c r="H757" s="2" t="s">
        <v>1303</v>
      </c>
      <c r="I757">
        <f>(Merge1[[#This Row],[price]]/SUM(Merge1[price]))*100</f>
        <v>0.11453979254330571</v>
      </c>
    </row>
    <row r="758" spans="1:9" x14ac:dyDescent="0.35">
      <c r="A758" s="2">
        <v>757</v>
      </c>
      <c r="B758" s="2">
        <v>6</v>
      </c>
      <c r="C758" s="2">
        <v>43</v>
      </c>
      <c r="D758" s="2">
        <v>2</v>
      </c>
      <c r="E758" s="2">
        <v>194426</v>
      </c>
      <c r="F758" s="3">
        <v>45454</v>
      </c>
      <c r="G758" s="2" t="s">
        <v>1318</v>
      </c>
      <c r="H758" s="2" t="s">
        <v>1323</v>
      </c>
      <c r="I758">
        <f>(Merge1[[#This Row],[price]]/SUM(Merge1[price]))*100</f>
        <v>5.3510360391916693E-2</v>
      </c>
    </row>
    <row r="759" spans="1:9" x14ac:dyDescent="0.35">
      <c r="A759" s="2">
        <v>758</v>
      </c>
      <c r="B759" s="2">
        <v>351</v>
      </c>
      <c r="C759" s="2">
        <v>11</v>
      </c>
      <c r="D759" s="2">
        <v>5</v>
      </c>
      <c r="E759" s="2">
        <v>507270</v>
      </c>
      <c r="F759" s="3">
        <v>44484</v>
      </c>
      <c r="G759" s="2" t="s">
        <v>1285</v>
      </c>
      <c r="H759" s="2" t="s">
        <v>1286</v>
      </c>
      <c r="I759">
        <f>(Merge1[[#This Row],[price]]/SUM(Merge1[price]))*100</f>
        <v>0.13961198870525332</v>
      </c>
    </row>
    <row r="760" spans="1:9" x14ac:dyDescent="0.35">
      <c r="A760" s="2">
        <v>759</v>
      </c>
      <c r="B760" s="2">
        <v>229</v>
      </c>
      <c r="C760" s="2">
        <v>11</v>
      </c>
      <c r="D760" s="2">
        <v>2</v>
      </c>
      <c r="E760" s="2">
        <v>202908</v>
      </c>
      <c r="F760" s="3">
        <v>45356</v>
      </c>
      <c r="G760" s="2" t="s">
        <v>1285</v>
      </c>
      <c r="H760" s="2" t="s">
        <v>1286</v>
      </c>
      <c r="I760">
        <f>(Merge1[[#This Row],[price]]/SUM(Merge1[price]))*100</f>
        <v>5.5844795482101327E-2</v>
      </c>
    </row>
    <row r="761" spans="1:9" x14ac:dyDescent="0.35">
      <c r="A761" s="2">
        <v>760</v>
      </c>
      <c r="B761" s="2">
        <v>290</v>
      </c>
      <c r="C761" s="2">
        <v>43</v>
      </c>
      <c r="D761" s="2">
        <v>2</v>
      </c>
      <c r="E761" s="2">
        <v>194426</v>
      </c>
      <c r="F761" s="3">
        <v>45187</v>
      </c>
      <c r="G761" s="2" t="s">
        <v>1318</v>
      </c>
      <c r="H761" s="2" t="s">
        <v>1323</v>
      </c>
      <c r="I761">
        <f>(Merge1[[#This Row],[price]]/SUM(Merge1[price]))*100</f>
        <v>5.3510360391916693E-2</v>
      </c>
    </row>
    <row r="762" spans="1:9" x14ac:dyDescent="0.35">
      <c r="A762" s="2">
        <v>761</v>
      </c>
      <c r="B762" s="2">
        <v>184</v>
      </c>
      <c r="C762" s="2">
        <v>3</v>
      </c>
      <c r="D762" s="2">
        <v>2</v>
      </c>
      <c r="E762" s="2">
        <v>177574</v>
      </c>
      <c r="F762" s="3">
        <v>45195</v>
      </c>
      <c r="G762" s="2" t="s">
        <v>1274</v>
      </c>
      <c r="H762" s="2" t="s">
        <v>1277</v>
      </c>
      <c r="I762">
        <f>(Merge1[[#This Row],[price]]/SUM(Merge1[price]))*100</f>
        <v>4.8872315103094324E-2</v>
      </c>
    </row>
    <row r="763" spans="1:9" x14ac:dyDescent="0.35">
      <c r="A763" s="2">
        <v>762</v>
      </c>
      <c r="B763" s="2">
        <v>119</v>
      </c>
      <c r="C763" s="2">
        <v>5</v>
      </c>
      <c r="D763" s="2">
        <v>3</v>
      </c>
      <c r="E763" s="2">
        <v>411099</v>
      </c>
      <c r="F763" s="3">
        <v>44953</v>
      </c>
      <c r="G763" s="2" t="s">
        <v>1274</v>
      </c>
      <c r="H763" s="2" t="s">
        <v>1279</v>
      </c>
      <c r="I763">
        <f>(Merge1[[#This Row],[price]]/SUM(Merge1[price]))*100</f>
        <v>0.11314359008957939</v>
      </c>
    </row>
    <row r="764" spans="1:9" x14ac:dyDescent="0.35">
      <c r="A764" s="2">
        <v>763</v>
      </c>
      <c r="B764" s="2">
        <v>120</v>
      </c>
      <c r="C764" s="2">
        <v>3</v>
      </c>
      <c r="D764" s="2">
        <v>2</v>
      </c>
      <c r="E764" s="2">
        <v>177574</v>
      </c>
      <c r="F764" s="3">
        <v>45257</v>
      </c>
      <c r="G764" s="2" t="s">
        <v>1274</v>
      </c>
      <c r="H764" s="2" t="s">
        <v>1277</v>
      </c>
      <c r="I764">
        <f>(Merge1[[#This Row],[price]]/SUM(Merge1[price]))*100</f>
        <v>4.8872315103094324E-2</v>
      </c>
    </row>
    <row r="765" spans="1:9" x14ac:dyDescent="0.35">
      <c r="A765" s="2">
        <v>764</v>
      </c>
      <c r="B765" s="2">
        <v>465</v>
      </c>
      <c r="C765" s="2">
        <v>24</v>
      </c>
      <c r="D765" s="2">
        <v>4</v>
      </c>
      <c r="E765" s="2">
        <v>641244</v>
      </c>
      <c r="F765" s="3">
        <v>45158</v>
      </c>
      <c r="G765" s="2" t="s">
        <v>1300</v>
      </c>
      <c r="H765" s="2" t="s">
        <v>1301</v>
      </c>
      <c r="I765">
        <f>(Merge1[[#This Row],[price]]/SUM(Merge1[price]))*100</f>
        <v>0.17648461388473882</v>
      </c>
    </row>
    <row r="766" spans="1:9" x14ac:dyDescent="0.35">
      <c r="A766" s="2">
        <v>765</v>
      </c>
      <c r="B766" s="2">
        <v>470</v>
      </c>
      <c r="C766" s="2">
        <v>30</v>
      </c>
      <c r="D766" s="2">
        <v>1</v>
      </c>
      <c r="E766" s="2">
        <v>104358</v>
      </c>
      <c r="F766" s="3">
        <v>44278</v>
      </c>
      <c r="G766" s="2" t="s">
        <v>1306</v>
      </c>
      <c r="H766" s="2" t="s">
        <v>1308</v>
      </c>
      <c r="I766">
        <f>(Merge1[[#This Row],[price]]/SUM(Merge1[price]))*100</f>
        <v>2.8721643143302042E-2</v>
      </c>
    </row>
    <row r="767" spans="1:9" x14ac:dyDescent="0.35">
      <c r="A767" s="2">
        <v>766</v>
      </c>
      <c r="B767" s="2">
        <v>333</v>
      </c>
      <c r="C767" s="2">
        <v>21</v>
      </c>
      <c r="D767" s="2">
        <v>1</v>
      </c>
      <c r="E767" s="2">
        <v>114563</v>
      </c>
      <c r="F767" s="3">
        <v>45264</v>
      </c>
      <c r="G767" s="2" t="s">
        <v>1294</v>
      </c>
      <c r="H767" s="2" t="s">
        <v>1297</v>
      </c>
      <c r="I767">
        <f>(Merge1[[#This Row],[price]]/SUM(Merge1[price]))*100</f>
        <v>3.1530286163265989E-2</v>
      </c>
    </row>
    <row r="768" spans="1:9" x14ac:dyDescent="0.35">
      <c r="A768" s="2">
        <v>767</v>
      </c>
      <c r="B768" s="2">
        <v>325</v>
      </c>
      <c r="C768" s="2">
        <v>18</v>
      </c>
      <c r="D768" s="2">
        <v>3</v>
      </c>
      <c r="E768" s="2">
        <v>234696</v>
      </c>
      <c r="F768" s="3">
        <v>45382</v>
      </c>
      <c r="G768" s="2" t="s">
        <v>1285</v>
      </c>
      <c r="H768" s="2" t="s">
        <v>1293</v>
      </c>
      <c r="I768">
        <f>(Merge1[[#This Row],[price]]/SUM(Merge1[price]))*100</f>
        <v>6.4593560236497594E-2</v>
      </c>
    </row>
    <row r="769" spans="1:9" x14ac:dyDescent="0.35">
      <c r="A769" s="2">
        <v>768</v>
      </c>
      <c r="B769" s="2">
        <v>279</v>
      </c>
      <c r="C769" s="2">
        <v>37</v>
      </c>
      <c r="D769" s="2">
        <v>2</v>
      </c>
      <c r="E769" s="2">
        <v>271480</v>
      </c>
      <c r="F769" s="3">
        <v>44968</v>
      </c>
      <c r="G769" s="2" t="s">
        <v>1312</v>
      </c>
      <c r="H769" s="2" t="s">
        <v>1316</v>
      </c>
      <c r="I769">
        <f>(Merge1[[#This Row],[price]]/SUM(Merge1[price]))*100</f>
        <v>7.4717335331681692E-2</v>
      </c>
    </row>
    <row r="770" spans="1:9" x14ac:dyDescent="0.35">
      <c r="A770" s="2">
        <v>769</v>
      </c>
      <c r="B770" s="2">
        <v>335</v>
      </c>
      <c r="C770" s="2">
        <v>25</v>
      </c>
      <c r="D770" s="2">
        <v>3</v>
      </c>
      <c r="E770" s="2">
        <v>284370</v>
      </c>
      <c r="F770" s="3">
        <v>45400</v>
      </c>
      <c r="G770" s="2" t="s">
        <v>1300</v>
      </c>
      <c r="H770" s="2" t="s">
        <v>1302</v>
      </c>
      <c r="I770">
        <f>(Merge1[[#This Row],[price]]/SUM(Merge1[price]))*100</f>
        <v>7.8264950082033019E-2</v>
      </c>
    </row>
    <row r="771" spans="1:9" x14ac:dyDescent="0.35">
      <c r="A771" s="2">
        <v>770</v>
      </c>
      <c r="B771" s="2">
        <v>335</v>
      </c>
      <c r="C771" s="2">
        <v>5</v>
      </c>
      <c r="D771" s="2">
        <v>5</v>
      </c>
      <c r="E771" s="2">
        <v>685165</v>
      </c>
      <c r="F771" s="3">
        <v>44712</v>
      </c>
      <c r="G771" s="2" t="s">
        <v>1274</v>
      </c>
      <c r="H771" s="2" t="s">
        <v>1279</v>
      </c>
      <c r="I771">
        <f>(Merge1[[#This Row],[price]]/SUM(Merge1[price]))*100</f>
        <v>0.18857265014929897</v>
      </c>
    </row>
    <row r="772" spans="1:9" x14ac:dyDescent="0.35">
      <c r="A772" s="2">
        <v>771</v>
      </c>
      <c r="B772" s="2">
        <v>193</v>
      </c>
      <c r="C772" s="2">
        <v>15</v>
      </c>
      <c r="D772" s="2">
        <v>5</v>
      </c>
      <c r="E772" s="2">
        <v>788640</v>
      </c>
      <c r="F772" s="3">
        <v>45028</v>
      </c>
      <c r="G772" s="2" t="s">
        <v>1285</v>
      </c>
      <c r="H772" s="2" t="s">
        <v>1290</v>
      </c>
      <c r="I772">
        <f>(Merge1[[#This Row],[price]]/SUM(Merge1[price]))*100</f>
        <v>0.21705127204942337</v>
      </c>
    </row>
    <row r="773" spans="1:9" x14ac:dyDescent="0.35">
      <c r="A773" s="2">
        <v>772</v>
      </c>
      <c r="B773" s="2">
        <v>181</v>
      </c>
      <c r="C773" s="2">
        <v>23</v>
      </c>
      <c r="D773" s="2">
        <v>4</v>
      </c>
      <c r="E773" s="2">
        <v>625892</v>
      </c>
      <c r="F773" s="3">
        <v>45184</v>
      </c>
      <c r="G773" s="2" t="s">
        <v>1294</v>
      </c>
      <c r="H773" s="2" t="s">
        <v>1299</v>
      </c>
      <c r="I773">
        <f>(Merge1[[#This Row],[price]]/SUM(Merge1[price]))*100</f>
        <v>0.17225940196484796</v>
      </c>
    </row>
    <row r="774" spans="1:9" x14ac:dyDescent="0.35">
      <c r="A774" s="2">
        <v>773</v>
      </c>
      <c r="B774" s="2">
        <v>455</v>
      </c>
      <c r="C774" s="2">
        <v>39</v>
      </c>
      <c r="D774" s="2">
        <v>1</v>
      </c>
      <c r="E774" s="2">
        <v>53414</v>
      </c>
      <c r="F774" s="3">
        <v>45224</v>
      </c>
      <c r="G774" s="2" t="s">
        <v>1318</v>
      </c>
      <c r="H774" s="2" t="s">
        <v>1319</v>
      </c>
      <c r="I774">
        <f>(Merge1[[#This Row],[price]]/SUM(Merge1[price]))*100</f>
        <v>1.4700721045404619E-2</v>
      </c>
    </row>
    <row r="775" spans="1:9" x14ac:dyDescent="0.35">
      <c r="A775" s="2">
        <v>774</v>
      </c>
      <c r="B775" s="2">
        <v>452</v>
      </c>
      <c r="C775" s="2">
        <v>9</v>
      </c>
      <c r="D775" s="2">
        <v>4</v>
      </c>
      <c r="E775" s="2">
        <v>162236</v>
      </c>
      <c r="F775" s="3">
        <v>44536</v>
      </c>
      <c r="G775" s="2" t="s">
        <v>1274</v>
      </c>
      <c r="H775" s="2" t="s">
        <v>1283</v>
      </c>
      <c r="I775">
        <f>(Merge1[[#This Row],[price]]/SUM(Merge1[price]))*100</f>
        <v>4.4650956294646792E-2</v>
      </c>
    </row>
    <row r="776" spans="1:9" x14ac:dyDescent="0.35">
      <c r="A776" s="2">
        <v>775</v>
      </c>
      <c r="B776" s="2">
        <v>118</v>
      </c>
      <c r="C776" s="2">
        <v>5</v>
      </c>
      <c r="D776" s="2">
        <v>5</v>
      </c>
      <c r="E776" s="2">
        <v>685165</v>
      </c>
      <c r="F776" s="3">
        <v>45514</v>
      </c>
      <c r="G776" s="2" t="s">
        <v>1274</v>
      </c>
      <c r="H776" s="2" t="s">
        <v>1279</v>
      </c>
      <c r="I776">
        <f>(Merge1[[#This Row],[price]]/SUM(Merge1[price]))*100</f>
        <v>0.18857265014929897</v>
      </c>
    </row>
    <row r="777" spans="1:9" x14ac:dyDescent="0.35">
      <c r="A777" s="2">
        <v>776</v>
      </c>
      <c r="B777" s="2">
        <v>144</v>
      </c>
      <c r="C777" s="2">
        <v>14</v>
      </c>
      <c r="D777" s="2">
        <v>2</v>
      </c>
      <c r="E777" s="2">
        <v>324884</v>
      </c>
      <c r="F777" s="3">
        <v>44579</v>
      </c>
      <c r="G777" s="2" t="s">
        <v>1285</v>
      </c>
      <c r="H777" s="2" t="s">
        <v>1289</v>
      </c>
      <c r="I777">
        <f>(Merge1[[#This Row],[price]]/SUM(Merge1[price]))*100</f>
        <v>8.9415304154626771E-2</v>
      </c>
    </row>
    <row r="778" spans="1:9" x14ac:dyDescent="0.35">
      <c r="A778" s="2">
        <v>777</v>
      </c>
      <c r="B778" s="2">
        <v>81</v>
      </c>
      <c r="C778" s="2">
        <v>24</v>
      </c>
      <c r="D778" s="2">
        <v>5</v>
      </c>
      <c r="E778" s="2">
        <v>801555</v>
      </c>
      <c r="F778" s="3">
        <v>44439</v>
      </c>
      <c r="G778" s="2" t="s">
        <v>1300</v>
      </c>
      <c r="H778" s="2" t="s">
        <v>1301</v>
      </c>
      <c r="I778">
        <f>(Merge1[[#This Row],[price]]/SUM(Merge1[price]))*100</f>
        <v>0.22060576735592352</v>
      </c>
    </row>
    <row r="779" spans="1:9" x14ac:dyDescent="0.35">
      <c r="A779" s="2">
        <v>778</v>
      </c>
      <c r="B779" s="2">
        <v>339</v>
      </c>
      <c r="C779" s="2">
        <v>15</v>
      </c>
      <c r="D779" s="2">
        <v>4</v>
      </c>
      <c r="E779" s="2">
        <v>630912</v>
      </c>
      <c r="F779" s="3">
        <v>44873</v>
      </c>
      <c r="G779" s="2" t="s">
        <v>1285</v>
      </c>
      <c r="H779" s="2" t="s">
        <v>1290</v>
      </c>
      <c r="I779">
        <f>(Merge1[[#This Row],[price]]/SUM(Merge1[price]))*100</f>
        <v>0.17364101763953868</v>
      </c>
    </row>
    <row r="780" spans="1:9" x14ac:dyDescent="0.35">
      <c r="A780" s="2">
        <v>779</v>
      </c>
      <c r="B780" s="2">
        <v>369</v>
      </c>
      <c r="C780" s="2">
        <v>8</v>
      </c>
      <c r="D780" s="2">
        <v>4</v>
      </c>
      <c r="E780" s="2">
        <v>280096</v>
      </c>
      <c r="F780" s="3">
        <v>45177</v>
      </c>
      <c r="G780" s="2" t="s">
        <v>1274</v>
      </c>
      <c r="H780" s="2" t="s">
        <v>1282</v>
      </c>
      <c r="I780">
        <f>(Merge1[[#This Row],[price]]/SUM(Merge1[price]))*100</f>
        <v>7.708865020282421E-2</v>
      </c>
    </row>
    <row r="781" spans="1:9" x14ac:dyDescent="0.35">
      <c r="A781" s="2">
        <v>780</v>
      </c>
      <c r="B781" s="2">
        <v>246</v>
      </c>
      <c r="C781" s="2">
        <v>14</v>
      </c>
      <c r="D781" s="2">
        <v>5</v>
      </c>
      <c r="E781" s="2">
        <v>812210</v>
      </c>
      <c r="F781" s="3">
        <v>44527</v>
      </c>
      <c r="G781" s="2" t="s">
        <v>1285</v>
      </c>
      <c r="H781" s="2" t="s">
        <v>1289</v>
      </c>
      <c r="I781">
        <f>(Merge1[[#This Row],[price]]/SUM(Merge1[price]))*100</f>
        <v>0.22353826038656693</v>
      </c>
    </row>
    <row r="782" spans="1:9" x14ac:dyDescent="0.35">
      <c r="A782" s="2">
        <v>781</v>
      </c>
      <c r="B782" s="2">
        <v>332</v>
      </c>
      <c r="C782" s="2">
        <v>27</v>
      </c>
      <c r="D782" s="2">
        <v>1</v>
      </c>
      <c r="E782" s="2">
        <v>79265</v>
      </c>
      <c r="F782" s="3">
        <v>44696</v>
      </c>
      <c r="G782" s="2" t="s">
        <v>1300</v>
      </c>
      <c r="H782" s="2" t="s">
        <v>1304</v>
      </c>
      <c r="I782">
        <f>(Merge1[[#This Row],[price]]/SUM(Merge1[price]))*100</f>
        <v>2.1815491325570022E-2</v>
      </c>
    </row>
    <row r="783" spans="1:9" x14ac:dyDescent="0.35">
      <c r="A783" s="2">
        <v>782</v>
      </c>
      <c r="B783" s="2">
        <v>23</v>
      </c>
      <c r="C783" s="2">
        <v>9</v>
      </c>
      <c r="D783" s="2">
        <v>5</v>
      </c>
      <c r="E783" s="2">
        <v>202795</v>
      </c>
      <c r="F783" s="3">
        <v>45410</v>
      </c>
      <c r="G783" s="2" t="s">
        <v>1274</v>
      </c>
      <c r="H783" s="2" t="s">
        <v>1283</v>
      </c>
      <c r="I783">
        <f>(Merge1[[#This Row],[price]]/SUM(Merge1[price]))*100</f>
        <v>5.5813695368308498E-2</v>
      </c>
    </row>
    <row r="784" spans="1:9" x14ac:dyDescent="0.35">
      <c r="A784" s="2">
        <v>783</v>
      </c>
      <c r="B784" s="2">
        <v>83</v>
      </c>
      <c r="C784" s="2">
        <v>9</v>
      </c>
      <c r="D784" s="2">
        <v>5</v>
      </c>
      <c r="E784" s="2">
        <v>202795</v>
      </c>
      <c r="F784" s="3">
        <v>44277</v>
      </c>
      <c r="G784" s="2" t="s">
        <v>1274</v>
      </c>
      <c r="H784" s="2" t="s">
        <v>1283</v>
      </c>
      <c r="I784">
        <f>(Merge1[[#This Row],[price]]/SUM(Merge1[price]))*100</f>
        <v>5.5813695368308498E-2</v>
      </c>
    </row>
    <row r="785" spans="1:9" x14ac:dyDescent="0.35">
      <c r="A785" s="2">
        <v>784</v>
      </c>
      <c r="B785" s="2">
        <v>457</v>
      </c>
      <c r="C785" s="2">
        <v>37</v>
      </c>
      <c r="D785" s="2">
        <v>2</v>
      </c>
      <c r="E785" s="2">
        <v>271480</v>
      </c>
      <c r="F785" s="3">
        <v>44311</v>
      </c>
      <c r="G785" s="2" t="s">
        <v>1312</v>
      </c>
      <c r="H785" s="2" t="s">
        <v>1316</v>
      </c>
      <c r="I785">
        <f>(Merge1[[#This Row],[price]]/SUM(Merge1[price]))*100</f>
        <v>7.4717335331681692E-2</v>
      </c>
    </row>
    <row r="786" spans="1:9" x14ac:dyDescent="0.35">
      <c r="A786" s="2">
        <v>785</v>
      </c>
      <c r="B786" s="2">
        <v>86</v>
      </c>
      <c r="C786" s="2">
        <v>17</v>
      </c>
      <c r="D786" s="2">
        <v>2</v>
      </c>
      <c r="E786" s="2">
        <v>117386</v>
      </c>
      <c r="F786" s="3">
        <v>45255</v>
      </c>
      <c r="G786" s="2" t="s">
        <v>1285</v>
      </c>
      <c r="H786" s="2" t="s">
        <v>1292</v>
      </c>
      <c r="I786">
        <f>(Merge1[[#This Row],[price]]/SUM(Merge1[price]))*100</f>
        <v>3.2307238563595062E-2</v>
      </c>
    </row>
    <row r="787" spans="1:9" x14ac:dyDescent="0.35">
      <c r="A787" s="2">
        <v>786</v>
      </c>
      <c r="B787" s="2">
        <v>208</v>
      </c>
      <c r="C787" s="2">
        <v>39</v>
      </c>
      <c r="D787" s="2">
        <v>5</v>
      </c>
      <c r="E787" s="2">
        <v>267070</v>
      </c>
      <c r="F787" s="3">
        <v>45502</v>
      </c>
      <c r="G787" s="2" t="s">
        <v>1318</v>
      </c>
      <c r="H787" s="2" t="s">
        <v>1319</v>
      </c>
      <c r="I787">
        <f>(Merge1[[#This Row],[price]]/SUM(Merge1[price]))*100</f>
        <v>7.3503605227023094E-2</v>
      </c>
    </row>
    <row r="788" spans="1:9" x14ac:dyDescent="0.35">
      <c r="A788" s="2">
        <v>787</v>
      </c>
      <c r="B788" s="2">
        <v>10</v>
      </c>
      <c r="C788" s="2">
        <v>47</v>
      </c>
      <c r="D788" s="2">
        <v>3</v>
      </c>
      <c r="E788" s="2">
        <v>243603</v>
      </c>
      <c r="F788" s="3">
        <v>44372</v>
      </c>
      <c r="G788" s="2" t="s">
        <v>1324</v>
      </c>
      <c r="H788" s="2" t="s">
        <v>1328</v>
      </c>
      <c r="I788">
        <f>(Merge1[[#This Row],[price]]/SUM(Merge1[price]))*100</f>
        <v>6.7044964781212815E-2</v>
      </c>
    </row>
    <row r="789" spans="1:9" x14ac:dyDescent="0.35">
      <c r="A789" s="2">
        <v>788</v>
      </c>
      <c r="B789" s="2">
        <v>111</v>
      </c>
      <c r="C789" s="2">
        <v>29</v>
      </c>
      <c r="D789" s="2">
        <v>5</v>
      </c>
      <c r="E789" s="2">
        <v>543930</v>
      </c>
      <c r="F789" s="3">
        <v>45162</v>
      </c>
      <c r="G789" s="2" t="s">
        <v>1306</v>
      </c>
      <c r="H789" s="2" t="s">
        <v>1307</v>
      </c>
      <c r="I789">
        <f>(Merge1[[#This Row],[price]]/SUM(Merge1[price]))*100</f>
        <v>0.14970163624193908</v>
      </c>
    </row>
    <row r="790" spans="1:9" x14ac:dyDescent="0.35">
      <c r="A790" s="2">
        <v>789</v>
      </c>
      <c r="B790" s="2">
        <v>445</v>
      </c>
      <c r="C790" s="2">
        <v>31</v>
      </c>
      <c r="D790" s="2">
        <v>2</v>
      </c>
      <c r="E790" s="2">
        <v>164906</v>
      </c>
      <c r="F790" s="3">
        <v>44646</v>
      </c>
      <c r="G790" s="2" t="s">
        <v>1306</v>
      </c>
      <c r="H790" s="2" t="s">
        <v>1309</v>
      </c>
      <c r="I790">
        <f>(Merge1[[#This Row],[price]]/SUM(Merge1[price]))*100</f>
        <v>4.5385799691344854E-2</v>
      </c>
    </row>
    <row r="791" spans="1:9" x14ac:dyDescent="0.35">
      <c r="A791" s="2">
        <v>790</v>
      </c>
      <c r="B791" s="2">
        <v>426</v>
      </c>
      <c r="C791" s="2">
        <v>27</v>
      </c>
      <c r="D791" s="2">
        <v>5</v>
      </c>
      <c r="E791" s="2">
        <v>396325</v>
      </c>
      <c r="F791" s="3">
        <v>44489</v>
      </c>
      <c r="G791" s="2" t="s">
        <v>1300</v>
      </c>
      <c r="H791" s="2" t="s">
        <v>1304</v>
      </c>
      <c r="I791">
        <f>(Merge1[[#This Row],[price]]/SUM(Merge1[price]))*100</f>
        <v>0.10907745662785012</v>
      </c>
    </row>
    <row r="792" spans="1:9" x14ac:dyDescent="0.35">
      <c r="A792" s="2">
        <v>791</v>
      </c>
      <c r="B792" s="2">
        <v>407</v>
      </c>
      <c r="C792" s="2">
        <v>38</v>
      </c>
      <c r="D792" s="2">
        <v>2</v>
      </c>
      <c r="E792" s="2">
        <v>242610</v>
      </c>
      <c r="F792" s="3">
        <v>45473</v>
      </c>
      <c r="G792" s="2" t="s">
        <v>1312</v>
      </c>
      <c r="H792" s="2" t="s">
        <v>1317</v>
      </c>
      <c r="I792">
        <f>(Merge1[[#This Row],[price]]/SUM(Merge1[price]))*100</f>
        <v>6.677166909098016E-2</v>
      </c>
    </row>
    <row r="793" spans="1:9" x14ac:dyDescent="0.35">
      <c r="A793" s="2">
        <v>792</v>
      </c>
      <c r="B793" s="2">
        <v>338</v>
      </c>
      <c r="C793" s="2">
        <v>33</v>
      </c>
      <c r="D793" s="2">
        <v>3</v>
      </c>
      <c r="E793" s="2">
        <v>428118</v>
      </c>
      <c r="F793" s="3">
        <v>44540</v>
      </c>
      <c r="G793" s="2" t="s">
        <v>1306</v>
      </c>
      <c r="H793" s="2" t="s">
        <v>1311</v>
      </c>
      <c r="I793">
        <f>(Merge1[[#This Row],[price]]/SUM(Merge1[price]))*100</f>
        <v>0.11782759749347615</v>
      </c>
    </row>
    <row r="794" spans="1:9" x14ac:dyDescent="0.35">
      <c r="A794" s="2">
        <v>793</v>
      </c>
      <c r="B794" s="2">
        <v>371</v>
      </c>
      <c r="C794" s="2">
        <v>44</v>
      </c>
      <c r="D794" s="2">
        <v>3</v>
      </c>
      <c r="E794" s="2">
        <v>414294</v>
      </c>
      <c r="F794" s="3">
        <v>45125</v>
      </c>
      <c r="G794" s="2" t="s">
        <v>1324</v>
      </c>
      <c r="H794" s="2" t="s">
        <v>1325</v>
      </c>
      <c r="I794">
        <f>(Merge1[[#This Row],[price]]/SUM(Merge1[price]))*100</f>
        <v>0.11402292516540348</v>
      </c>
    </row>
    <row r="795" spans="1:9" x14ac:dyDescent="0.35">
      <c r="A795" s="2">
        <v>794</v>
      </c>
      <c r="B795" s="2">
        <v>306</v>
      </c>
      <c r="C795" s="2">
        <v>38</v>
      </c>
      <c r="D795" s="2">
        <v>1</v>
      </c>
      <c r="E795" s="2">
        <v>121305</v>
      </c>
      <c r="F795" s="3">
        <v>44667</v>
      </c>
      <c r="G795" s="2" t="s">
        <v>1312</v>
      </c>
      <c r="H795" s="2" t="s">
        <v>1317</v>
      </c>
      <c r="I795">
        <f>(Merge1[[#This Row],[price]]/SUM(Merge1[price]))*100</f>
        <v>3.338583454549008E-2</v>
      </c>
    </row>
    <row r="796" spans="1:9" x14ac:dyDescent="0.35">
      <c r="A796" s="2">
        <v>795</v>
      </c>
      <c r="B796" s="2">
        <v>194</v>
      </c>
      <c r="C796" s="2">
        <v>25</v>
      </c>
      <c r="D796" s="2">
        <v>2</v>
      </c>
      <c r="E796" s="2">
        <v>189580</v>
      </c>
      <c r="F796" s="3">
        <v>44419</v>
      </c>
      <c r="G796" s="2" t="s">
        <v>1300</v>
      </c>
      <c r="H796" s="2" t="s">
        <v>1302</v>
      </c>
      <c r="I796">
        <f>(Merge1[[#This Row],[price]]/SUM(Merge1[price]))*100</f>
        <v>5.217663338802201E-2</v>
      </c>
    </row>
    <row r="797" spans="1:9" x14ac:dyDescent="0.35">
      <c r="A797" s="2">
        <v>796</v>
      </c>
      <c r="B797" s="2">
        <v>9</v>
      </c>
      <c r="C797" s="2">
        <v>13</v>
      </c>
      <c r="D797" s="2">
        <v>5</v>
      </c>
      <c r="E797" s="2">
        <v>361975</v>
      </c>
      <c r="F797" s="3">
        <v>45229</v>
      </c>
      <c r="G797" s="2" t="s">
        <v>1285</v>
      </c>
      <c r="H797" s="2" t="s">
        <v>1288</v>
      </c>
      <c r="I797">
        <f>(Merge1[[#This Row],[price]]/SUM(Merge1[price]))*100</f>
        <v>9.9623572479318842E-2</v>
      </c>
    </row>
    <row r="798" spans="1:9" x14ac:dyDescent="0.35">
      <c r="A798" s="2">
        <v>797</v>
      </c>
      <c r="B798" s="2">
        <v>351</v>
      </c>
      <c r="C798" s="2">
        <v>27</v>
      </c>
      <c r="D798" s="2">
        <v>2</v>
      </c>
      <c r="E798" s="2">
        <v>158530</v>
      </c>
      <c r="F798" s="3">
        <v>45437</v>
      </c>
      <c r="G798" s="2" t="s">
        <v>1300</v>
      </c>
      <c r="H798" s="2" t="s">
        <v>1304</v>
      </c>
      <c r="I798">
        <f>(Merge1[[#This Row],[price]]/SUM(Merge1[price]))*100</f>
        <v>4.3630982651140043E-2</v>
      </c>
    </row>
    <row r="799" spans="1:9" x14ac:dyDescent="0.35">
      <c r="A799" s="2">
        <v>798</v>
      </c>
      <c r="B799" s="2">
        <v>50</v>
      </c>
      <c r="C799" s="2">
        <v>12</v>
      </c>
      <c r="D799" s="2">
        <v>4</v>
      </c>
      <c r="E799" s="2">
        <v>234908</v>
      </c>
      <c r="F799" s="3">
        <v>45456</v>
      </c>
      <c r="G799" s="2" t="s">
        <v>1285</v>
      </c>
      <c r="H799" s="2" t="s">
        <v>1287</v>
      </c>
      <c r="I799">
        <f>(Merge1[[#This Row],[price]]/SUM(Merge1[price]))*100</f>
        <v>6.4651907352639912E-2</v>
      </c>
    </row>
    <row r="800" spans="1:9" x14ac:dyDescent="0.35">
      <c r="A800" s="2">
        <v>799</v>
      </c>
      <c r="B800" s="2">
        <v>308</v>
      </c>
      <c r="C800" s="2">
        <v>3</v>
      </c>
      <c r="D800" s="2">
        <v>5</v>
      </c>
      <c r="E800" s="2">
        <v>443935</v>
      </c>
      <c r="F800" s="3">
        <v>45227</v>
      </c>
      <c r="G800" s="2" t="s">
        <v>1274</v>
      </c>
      <c r="H800" s="2" t="s">
        <v>1277</v>
      </c>
      <c r="I800">
        <f>(Merge1[[#This Row],[price]]/SUM(Merge1[price]))*100</f>
        <v>0.12218078775773579</v>
      </c>
    </row>
    <row r="801" spans="1:9" x14ac:dyDescent="0.35">
      <c r="A801" s="2">
        <v>800</v>
      </c>
      <c r="B801" s="2">
        <v>386</v>
      </c>
      <c r="C801" s="2">
        <v>8</v>
      </c>
      <c r="D801" s="2">
        <v>1</v>
      </c>
      <c r="E801" s="2">
        <v>70024</v>
      </c>
      <c r="F801" s="3">
        <v>45184</v>
      </c>
      <c r="G801" s="2" t="s">
        <v>1274</v>
      </c>
      <c r="H801" s="2" t="s">
        <v>1282</v>
      </c>
      <c r="I801">
        <f>(Merge1[[#This Row],[price]]/SUM(Merge1[price]))*100</f>
        <v>1.9272162550706053E-2</v>
      </c>
    </row>
    <row r="802" spans="1:9" x14ac:dyDescent="0.35">
      <c r="A802" s="2">
        <v>801</v>
      </c>
      <c r="B802" s="2">
        <v>338</v>
      </c>
      <c r="C802" s="2">
        <v>9</v>
      </c>
      <c r="D802" s="2">
        <v>5</v>
      </c>
      <c r="E802" s="2">
        <v>202795</v>
      </c>
      <c r="F802" s="3">
        <v>45301</v>
      </c>
      <c r="G802" s="2" t="s">
        <v>1274</v>
      </c>
      <c r="H802" s="2" t="s">
        <v>1283</v>
      </c>
      <c r="I802">
        <f>(Merge1[[#This Row],[price]]/SUM(Merge1[price]))*100</f>
        <v>5.5813695368308498E-2</v>
      </c>
    </row>
    <row r="803" spans="1:9" x14ac:dyDescent="0.35">
      <c r="A803" s="2">
        <v>802</v>
      </c>
      <c r="B803" s="2">
        <v>424</v>
      </c>
      <c r="C803" s="2">
        <v>1</v>
      </c>
      <c r="D803" s="2">
        <v>4</v>
      </c>
      <c r="E803" s="2">
        <v>128176</v>
      </c>
      <c r="F803" s="3">
        <v>45266</v>
      </c>
      <c r="G803" s="2" t="s">
        <v>1274</v>
      </c>
      <c r="H803" s="2" t="s">
        <v>1275</v>
      </c>
      <c r="I803">
        <f>(Merge1[[#This Row],[price]]/SUM(Merge1[price]))*100</f>
        <v>3.527688659744229E-2</v>
      </c>
    </row>
    <row r="804" spans="1:9" x14ac:dyDescent="0.35">
      <c r="A804" s="2">
        <v>803</v>
      </c>
      <c r="B804" s="2">
        <v>216</v>
      </c>
      <c r="C804" s="2">
        <v>24</v>
      </c>
      <c r="D804" s="2">
        <v>1</v>
      </c>
      <c r="E804" s="2">
        <v>160311</v>
      </c>
      <c r="F804" s="3">
        <v>45282</v>
      </c>
      <c r="G804" s="2" t="s">
        <v>1300</v>
      </c>
      <c r="H804" s="2" t="s">
        <v>1301</v>
      </c>
      <c r="I804">
        <f>(Merge1[[#This Row],[price]]/SUM(Merge1[price]))*100</f>
        <v>4.4121153471184706E-2</v>
      </c>
    </row>
    <row r="805" spans="1:9" x14ac:dyDescent="0.35">
      <c r="A805" s="2">
        <v>804</v>
      </c>
      <c r="B805" s="2">
        <v>220</v>
      </c>
      <c r="C805" s="2">
        <v>15</v>
      </c>
      <c r="D805" s="2">
        <v>4</v>
      </c>
      <c r="E805" s="2">
        <v>630912</v>
      </c>
      <c r="F805" s="3">
        <v>44977</v>
      </c>
      <c r="G805" s="2" t="s">
        <v>1285</v>
      </c>
      <c r="H805" s="2" t="s">
        <v>1290</v>
      </c>
      <c r="I805">
        <f>(Merge1[[#This Row],[price]]/SUM(Merge1[price]))*100</f>
        <v>0.17364101763953868</v>
      </c>
    </row>
    <row r="806" spans="1:9" x14ac:dyDescent="0.35">
      <c r="A806" s="2">
        <v>805</v>
      </c>
      <c r="B806" s="2">
        <v>180</v>
      </c>
      <c r="C806" s="2">
        <v>38</v>
      </c>
      <c r="D806" s="2">
        <v>5</v>
      </c>
      <c r="E806" s="2">
        <v>606525</v>
      </c>
      <c r="F806" s="3">
        <v>44397</v>
      </c>
      <c r="G806" s="2" t="s">
        <v>1312</v>
      </c>
      <c r="H806" s="2" t="s">
        <v>1317</v>
      </c>
      <c r="I806">
        <f>(Merge1[[#This Row],[price]]/SUM(Merge1[price]))*100</f>
        <v>0.16692917272745042</v>
      </c>
    </row>
    <row r="807" spans="1:9" x14ac:dyDescent="0.35">
      <c r="A807" s="2">
        <v>806</v>
      </c>
      <c r="B807" s="2">
        <v>218</v>
      </c>
      <c r="C807" s="2">
        <v>9</v>
      </c>
      <c r="D807" s="2">
        <v>3</v>
      </c>
      <c r="E807" s="2">
        <v>121677</v>
      </c>
      <c r="F807" s="3">
        <v>45174</v>
      </c>
      <c r="G807" s="2" t="s">
        <v>1274</v>
      </c>
      <c r="H807" s="2" t="s">
        <v>1283</v>
      </c>
      <c r="I807">
        <f>(Merge1[[#This Row],[price]]/SUM(Merge1[price]))*100</f>
        <v>3.3488217220985099E-2</v>
      </c>
    </row>
    <row r="808" spans="1:9" x14ac:dyDescent="0.35">
      <c r="A808" s="2">
        <v>807</v>
      </c>
      <c r="B808" s="2">
        <v>393</v>
      </c>
      <c r="C808" s="2">
        <v>15</v>
      </c>
      <c r="D808" s="2">
        <v>1</v>
      </c>
      <c r="E808" s="2">
        <v>157728</v>
      </c>
      <c r="F808" s="3">
        <v>44777</v>
      </c>
      <c r="G808" s="2" t="s">
        <v>1285</v>
      </c>
      <c r="H808" s="2" t="s">
        <v>1290</v>
      </c>
      <c r="I808">
        <f>(Merge1[[#This Row],[price]]/SUM(Merge1[price]))*100</f>
        <v>4.341025440988467E-2</v>
      </c>
    </row>
    <row r="809" spans="1:9" x14ac:dyDescent="0.35">
      <c r="A809" s="2">
        <v>808</v>
      </c>
      <c r="B809" s="2">
        <v>307</v>
      </c>
      <c r="C809" s="2">
        <v>35</v>
      </c>
      <c r="D809" s="2">
        <v>4</v>
      </c>
      <c r="E809" s="2">
        <v>224956</v>
      </c>
      <c r="F809" s="3">
        <v>44724</v>
      </c>
      <c r="G809" s="2" t="s">
        <v>1312</v>
      </c>
      <c r="H809" s="2" t="s">
        <v>1314</v>
      </c>
      <c r="I809">
        <f>(Merge1[[#This Row],[price]]/SUM(Merge1[price]))*100</f>
        <v>6.191289556090241E-2</v>
      </c>
    </row>
    <row r="810" spans="1:9" x14ac:dyDescent="0.35">
      <c r="A810" s="2">
        <v>809</v>
      </c>
      <c r="B810" s="2">
        <v>97</v>
      </c>
      <c r="C810" s="2">
        <v>1</v>
      </c>
      <c r="D810" s="2">
        <v>1</v>
      </c>
      <c r="E810" s="2">
        <v>32044</v>
      </c>
      <c r="F810" s="3">
        <v>45380</v>
      </c>
      <c r="G810" s="2" t="s">
        <v>1274</v>
      </c>
      <c r="H810" s="2" t="s">
        <v>1275</v>
      </c>
      <c r="I810">
        <f>(Merge1[[#This Row],[price]]/SUM(Merge1[price]))*100</f>
        <v>8.8192216493605726E-3</v>
      </c>
    </row>
    <row r="811" spans="1:9" x14ac:dyDescent="0.35">
      <c r="A811" s="2">
        <v>810</v>
      </c>
      <c r="B811" s="2">
        <v>268</v>
      </c>
      <c r="C811" s="2">
        <v>8</v>
      </c>
      <c r="D811" s="2">
        <v>5</v>
      </c>
      <c r="E811" s="2">
        <v>350120</v>
      </c>
      <c r="F811" s="3">
        <v>44211</v>
      </c>
      <c r="G811" s="2" t="s">
        <v>1274</v>
      </c>
      <c r="H811" s="2" t="s">
        <v>1282</v>
      </c>
      <c r="I811">
        <f>(Merge1[[#This Row],[price]]/SUM(Merge1[price]))*100</f>
        <v>9.636081275353027E-2</v>
      </c>
    </row>
    <row r="812" spans="1:9" x14ac:dyDescent="0.35">
      <c r="A812" s="2">
        <v>811</v>
      </c>
      <c r="B812" s="2">
        <v>193</v>
      </c>
      <c r="C812" s="2">
        <v>42</v>
      </c>
      <c r="D812" s="2">
        <v>2</v>
      </c>
      <c r="E812" s="2">
        <v>285920</v>
      </c>
      <c r="F812" s="3">
        <v>44843</v>
      </c>
      <c r="G812" s="2" t="s">
        <v>1318</v>
      </c>
      <c r="H812" s="2" t="s">
        <v>1322</v>
      </c>
      <c r="I812">
        <f>(Merge1[[#This Row],[price]]/SUM(Merge1[price]))*100</f>
        <v>7.8691544563262231E-2</v>
      </c>
    </row>
    <row r="813" spans="1:9" x14ac:dyDescent="0.35">
      <c r="A813" s="2">
        <v>812</v>
      </c>
      <c r="B813" s="2">
        <v>210</v>
      </c>
      <c r="C813" s="2">
        <v>24</v>
      </c>
      <c r="D813" s="2">
        <v>1</v>
      </c>
      <c r="E813" s="2">
        <v>160311</v>
      </c>
      <c r="F813" s="3">
        <v>44513</v>
      </c>
      <c r="G813" s="2" t="s">
        <v>1300</v>
      </c>
      <c r="H813" s="2" t="s">
        <v>1301</v>
      </c>
      <c r="I813">
        <f>(Merge1[[#This Row],[price]]/SUM(Merge1[price]))*100</f>
        <v>4.4121153471184706E-2</v>
      </c>
    </row>
    <row r="814" spans="1:9" x14ac:dyDescent="0.35">
      <c r="A814" s="2">
        <v>813</v>
      </c>
      <c r="B814" s="2">
        <v>219</v>
      </c>
      <c r="C814" s="2">
        <v>42</v>
      </c>
      <c r="D814" s="2">
        <v>5</v>
      </c>
      <c r="E814" s="2">
        <v>714800</v>
      </c>
      <c r="F814" s="3">
        <v>44716</v>
      </c>
      <c r="G814" s="2" t="s">
        <v>1318</v>
      </c>
      <c r="H814" s="2" t="s">
        <v>1322</v>
      </c>
      <c r="I814">
        <f>(Merge1[[#This Row],[price]]/SUM(Merge1[price]))*100</f>
        <v>0.19672886140815557</v>
      </c>
    </row>
    <row r="815" spans="1:9" x14ac:dyDescent="0.35">
      <c r="A815" s="2">
        <v>814</v>
      </c>
      <c r="B815" s="2">
        <v>134</v>
      </c>
      <c r="C815" s="2">
        <v>35</v>
      </c>
      <c r="D815" s="2">
        <v>4</v>
      </c>
      <c r="E815" s="2">
        <v>224956</v>
      </c>
      <c r="F815" s="3">
        <v>45353</v>
      </c>
      <c r="G815" s="2" t="s">
        <v>1312</v>
      </c>
      <c r="H815" s="2" t="s">
        <v>1314</v>
      </c>
      <c r="I815">
        <f>(Merge1[[#This Row],[price]]/SUM(Merge1[price]))*100</f>
        <v>6.191289556090241E-2</v>
      </c>
    </row>
    <row r="816" spans="1:9" x14ac:dyDescent="0.35">
      <c r="A816" s="2">
        <v>815</v>
      </c>
      <c r="B816" s="2">
        <v>188</v>
      </c>
      <c r="C816" s="2">
        <v>40</v>
      </c>
      <c r="D816" s="2">
        <v>3</v>
      </c>
      <c r="E816" s="2">
        <v>77856</v>
      </c>
      <c r="F816" s="3">
        <v>45010</v>
      </c>
      <c r="G816" s="2" t="s">
        <v>1318</v>
      </c>
      <c r="H816" s="2" t="s">
        <v>1320</v>
      </c>
      <c r="I816">
        <f>(Merge1[[#This Row],[price]]/SUM(Merge1[price]))*100</f>
        <v>2.1427703181020368E-2</v>
      </c>
    </row>
    <row r="817" spans="1:9" x14ac:dyDescent="0.35">
      <c r="A817" s="2">
        <v>816</v>
      </c>
      <c r="B817" s="2">
        <v>387</v>
      </c>
      <c r="C817" s="2">
        <v>14</v>
      </c>
      <c r="D817" s="2">
        <v>4</v>
      </c>
      <c r="E817" s="2">
        <v>649768</v>
      </c>
      <c r="F817" s="3">
        <v>45327</v>
      </c>
      <c r="G817" s="2" t="s">
        <v>1285</v>
      </c>
      <c r="H817" s="2" t="s">
        <v>1289</v>
      </c>
      <c r="I817">
        <f>(Merge1[[#This Row],[price]]/SUM(Merge1[price]))*100</f>
        <v>0.17883060830925354</v>
      </c>
    </row>
    <row r="818" spans="1:9" x14ac:dyDescent="0.35">
      <c r="A818" s="2">
        <v>817</v>
      </c>
      <c r="B818" s="2">
        <v>402</v>
      </c>
      <c r="C818" s="2">
        <v>36</v>
      </c>
      <c r="D818" s="2">
        <v>4</v>
      </c>
      <c r="E818" s="2">
        <v>641340</v>
      </c>
      <c r="F818" s="3">
        <v>44563</v>
      </c>
      <c r="G818" s="2" t="s">
        <v>1312</v>
      </c>
      <c r="H818" s="2" t="s">
        <v>1315</v>
      </c>
      <c r="I818">
        <f>(Merge1[[#This Row],[price]]/SUM(Merge1[price]))*100</f>
        <v>0.17651103522035044</v>
      </c>
    </row>
    <row r="819" spans="1:9" x14ac:dyDescent="0.35">
      <c r="A819" s="2">
        <v>818</v>
      </c>
      <c r="B819" s="2">
        <v>190</v>
      </c>
      <c r="C819" s="2">
        <v>36</v>
      </c>
      <c r="D819" s="2">
        <v>5</v>
      </c>
      <c r="E819" s="2">
        <v>801675</v>
      </c>
      <c r="F819" s="3">
        <v>45187</v>
      </c>
      <c r="G819" s="2" t="s">
        <v>1312</v>
      </c>
      <c r="H819" s="2" t="s">
        <v>1315</v>
      </c>
      <c r="I819">
        <f>(Merge1[[#This Row],[price]]/SUM(Merge1[price]))*100</f>
        <v>0.22063879402543807</v>
      </c>
    </row>
    <row r="820" spans="1:9" x14ac:dyDescent="0.35">
      <c r="A820" s="2">
        <v>819</v>
      </c>
      <c r="B820" s="2">
        <v>130</v>
      </c>
      <c r="C820" s="2">
        <v>20</v>
      </c>
      <c r="D820" s="2">
        <v>5</v>
      </c>
      <c r="E820" s="2">
        <v>740600</v>
      </c>
      <c r="F820" s="3">
        <v>44902</v>
      </c>
      <c r="G820" s="2" t="s">
        <v>1294</v>
      </c>
      <c r="H820" s="2" t="s">
        <v>1296</v>
      </c>
      <c r="I820">
        <f>(Merge1[[#This Row],[price]]/SUM(Merge1[price]))*100</f>
        <v>0.20382959535377729</v>
      </c>
    </row>
    <row r="821" spans="1:9" x14ac:dyDescent="0.35">
      <c r="A821" s="2">
        <v>820</v>
      </c>
      <c r="B821" s="2">
        <v>397</v>
      </c>
      <c r="C821" s="2">
        <v>46</v>
      </c>
      <c r="D821" s="2">
        <v>4</v>
      </c>
      <c r="E821" s="2">
        <v>622272</v>
      </c>
      <c r="F821" s="3">
        <v>44479</v>
      </c>
      <c r="G821" s="2" t="s">
        <v>1324</v>
      </c>
      <c r="H821" s="2" t="s">
        <v>1327</v>
      </c>
      <c r="I821">
        <f>(Merge1[[#This Row],[price]]/SUM(Merge1[price]))*100</f>
        <v>0.17126309743449325</v>
      </c>
    </row>
    <row r="822" spans="1:9" x14ac:dyDescent="0.35">
      <c r="A822" s="2">
        <v>821</v>
      </c>
      <c r="B822" s="2">
        <v>438</v>
      </c>
      <c r="C822" s="2">
        <v>43</v>
      </c>
      <c r="D822" s="2">
        <v>1</v>
      </c>
      <c r="E822" s="2">
        <v>97213</v>
      </c>
      <c r="F822" s="3">
        <v>44667</v>
      </c>
      <c r="G822" s="2" t="s">
        <v>1318</v>
      </c>
      <c r="H822" s="2" t="s">
        <v>1323</v>
      </c>
      <c r="I822">
        <f>(Merge1[[#This Row],[price]]/SUM(Merge1[price]))*100</f>
        <v>2.6755180195958347E-2</v>
      </c>
    </row>
    <row r="823" spans="1:9" x14ac:dyDescent="0.35">
      <c r="A823" s="2">
        <v>822</v>
      </c>
      <c r="B823" s="2">
        <v>229</v>
      </c>
      <c r="C823" s="2">
        <v>45</v>
      </c>
      <c r="D823" s="2">
        <v>2</v>
      </c>
      <c r="E823" s="2">
        <v>171200</v>
      </c>
      <c r="F823" s="3">
        <v>44402</v>
      </c>
      <c r="G823" s="2" t="s">
        <v>1324</v>
      </c>
      <c r="H823" s="2" t="s">
        <v>1326</v>
      </c>
      <c r="I823">
        <f>(Merge1[[#This Row],[price]]/SUM(Merge1[price]))*100</f>
        <v>4.7118048507381417E-2</v>
      </c>
    </row>
    <row r="824" spans="1:9" x14ac:dyDescent="0.35">
      <c r="A824" s="2">
        <v>823</v>
      </c>
      <c r="B824" s="2">
        <v>110</v>
      </c>
      <c r="C824" s="2">
        <v>33</v>
      </c>
      <c r="D824" s="2">
        <v>4</v>
      </c>
      <c r="E824" s="2">
        <v>570824</v>
      </c>
      <c r="F824" s="3">
        <v>44890</v>
      </c>
      <c r="G824" s="2" t="s">
        <v>1306</v>
      </c>
      <c r="H824" s="2" t="s">
        <v>1311</v>
      </c>
      <c r="I824">
        <f>(Merge1[[#This Row],[price]]/SUM(Merge1[price]))*100</f>
        <v>0.15710346332463487</v>
      </c>
    </row>
    <row r="825" spans="1:9" x14ac:dyDescent="0.35">
      <c r="A825" s="2">
        <v>824</v>
      </c>
      <c r="B825" s="2">
        <v>411</v>
      </c>
      <c r="C825" s="2">
        <v>36</v>
      </c>
      <c r="D825" s="2">
        <v>5</v>
      </c>
      <c r="E825" s="2">
        <v>801675</v>
      </c>
      <c r="F825" s="3">
        <v>44303</v>
      </c>
      <c r="G825" s="2" t="s">
        <v>1312</v>
      </c>
      <c r="H825" s="2" t="s">
        <v>1315</v>
      </c>
      <c r="I825">
        <f>(Merge1[[#This Row],[price]]/SUM(Merge1[price]))*100</f>
        <v>0.22063879402543807</v>
      </c>
    </row>
    <row r="826" spans="1:9" x14ac:dyDescent="0.35">
      <c r="A826" s="2">
        <v>825</v>
      </c>
      <c r="B826" s="2">
        <v>83</v>
      </c>
      <c r="C826" s="2">
        <v>25</v>
      </c>
      <c r="D826" s="2">
        <v>1</v>
      </c>
      <c r="E826" s="2">
        <v>94790</v>
      </c>
      <c r="F826" s="3">
        <v>44383</v>
      </c>
      <c r="G826" s="2" t="s">
        <v>1300</v>
      </c>
      <c r="H826" s="2" t="s">
        <v>1302</v>
      </c>
      <c r="I826">
        <f>(Merge1[[#This Row],[price]]/SUM(Merge1[price]))*100</f>
        <v>2.6088316694011005E-2</v>
      </c>
    </row>
    <row r="827" spans="1:9" x14ac:dyDescent="0.35">
      <c r="A827" s="2">
        <v>826</v>
      </c>
      <c r="B827" s="2">
        <v>422</v>
      </c>
      <c r="C827" s="2">
        <v>10</v>
      </c>
      <c r="D827" s="2">
        <v>4</v>
      </c>
      <c r="E827" s="2">
        <v>99660</v>
      </c>
      <c r="F827" s="3">
        <v>45426</v>
      </c>
      <c r="G827" s="2" t="s">
        <v>1274</v>
      </c>
      <c r="H827" s="2" t="s">
        <v>1284</v>
      </c>
      <c r="I827">
        <f>(Merge1[[#This Row],[price]]/SUM(Merge1[price]))*100</f>
        <v>2.74286490318086E-2</v>
      </c>
    </row>
    <row r="828" spans="1:9" x14ac:dyDescent="0.35">
      <c r="A828" s="2">
        <v>827</v>
      </c>
      <c r="B828" s="2">
        <v>223</v>
      </c>
      <c r="C828" s="2">
        <v>6</v>
      </c>
      <c r="D828" s="2">
        <v>1</v>
      </c>
      <c r="E828" s="2">
        <v>163535</v>
      </c>
      <c r="F828" s="3">
        <v>44735</v>
      </c>
      <c r="G828" s="2" t="s">
        <v>1274</v>
      </c>
      <c r="H828" s="2" t="s">
        <v>1280</v>
      </c>
      <c r="I828">
        <f>(Merge1[[#This Row],[price]]/SUM(Merge1[price]))*100</f>
        <v>4.5008469992141469E-2</v>
      </c>
    </row>
    <row r="829" spans="1:9" x14ac:dyDescent="0.35">
      <c r="A829" s="2">
        <v>828</v>
      </c>
      <c r="B829" s="2">
        <v>114</v>
      </c>
      <c r="C829" s="2">
        <v>24</v>
      </c>
      <c r="D829" s="2">
        <v>1</v>
      </c>
      <c r="E829" s="2">
        <v>160311</v>
      </c>
      <c r="F829" s="3">
        <v>45444</v>
      </c>
      <c r="G829" s="2" t="s">
        <v>1300</v>
      </c>
      <c r="H829" s="2" t="s">
        <v>1301</v>
      </c>
      <c r="I829">
        <f>(Merge1[[#This Row],[price]]/SUM(Merge1[price]))*100</f>
        <v>4.4121153471184706E-2</v>
      </c>
    </row>
    <row r="830" spans="1:9" x14ac:dyDescent="0.35">
      <c r="A830" s="2">
        <v>829</v>
      </c>
      <c r="B830" s="2">
        <v>20</v>
      </c>
      <c r="C830" s="2">
        <v>47</v>
      </c>
      <c r="D830" s="2">
        <v>4</v>
      </c>
      <c r="E830" s="2">
        <v>324804</v>
      </c>
      <c r="F830" s="3">
        <v>45017</v>
      </c>
      <c r="G830" s="2" t="s">
        <v>1324</v>
      </c>
      <c r="H830" s="2" t="s">
        <v>1328</v>
      </c>
      <c r="I830">
        <f>(Merge1[[#This Row],[price]]/SUM(Merge1[price]))*100</f>
        <v>8.939328637495042E-2</v>
      </c>
    </row>
    <row r="831" spans="1:9" x14ac:dyDescent="0.35">
      <c r="A831" s="2">
        <v>830</v>
      </c>
      <c r="B831" s="2">
        <v>315</v>
      </c>
      <c r="C831" s="2">
        <v>42</v>
      </c>
      <c r="D831" s="2">
        <v>5</v>
      </c>
      <c r="E831" s="2">
        <v>714800</v>
      </c>
      <c r="F831" s="3">
        <v>44783</v>
      </c>
      <c r="G831" s="2" t="s">
        <v>1318</v>
      </c>
      <c r="H831" s="2" t="s">
        <v>1322</v>
      </c>
      <c r="I831">
        <f>(Merge1[[#This Row],[price]]/SUM(Merge1[price]))*100</f>
        <v>0.19672886140815557</v>
      </c>
    </row>
    <row r="832" spans="1:9" x14ac:dyDescent="0.35">
      <c r="A832" s="2">
        <v>831</v>
      </c>
      <c r="B832" s="2">
        <v>365</v>
      </c>
      <c r="C832" s="2">
        <v>39</v>
      </c>
      <c r="D832" s="2">
        <v>1</v>
      </c>
      <c r="E832" s="2">
        <v>53414</v>
      </c>
      <c r="F832" s="3">
        <v>44555</v>
      </c>
      <c r="G832" s="2" t="s">
        <v>1318</v>
      </c>
      <c r="H832" s="2" t="s">
        <v>1319</v>
      </c>
      <c r="I832">
        <f>(Merge1[[#This Row],[price]]/SUM(Merge1[price]))*100</f>
        <v>1.4700721045404619E-2</v>
      </c>
    </row>
    <row r="833" spans="1:9" x14ac:dyDescent="0.35">
      <c r="A833" s="2">
        <v>832</v>
      </c>
      <c r="B833" s="2">
        <v>328</v>
      </c>
      <c r="C833" s="2">
        <v>32</v>
      </c>
      <c r="D833" s="2">
        <v>4</v>
      </c>
      <c r="E833" s="2">
        <v>576308</v>
      </c>
      <c r="F833" s="3">
        <v>44218</v>
      </c>
      <c r="G833" s="2" t="s">
        <v>1306</v>
      </c>
      <c r="H833" s="2" t="s">
        <v>1310</v>
      </c>
      <c r="I833">
        <f>(Merge1[[#This Row],[price]]/SUM(Merge1[price]))*100</f>
        <v>0.15861278212144841</v>
      </c>
    </row>
    <row r="834" spans="1:9" x14ac:dyDescent="0.35">
      <c r="A834" s="2">
        <v>833</v>
      </c>
      <c r="B834" s="2">
        <v>104</v>
      </c>
      <c r="C834" s="2">
        <v>43</v>
      </c>
      <c r="D834" s="2">
        <v>5</v>
      </c>
      <c r="E834" s="2">
        <v>486065</v>
      </c>
      <c r="F834" s="3">
        <v>44782</v>
      </c>
      <c r="G834" s="2" t="s">
        <v>1318</v>
      </c>
      <c r="H834" s="2" t="s">
        <v>1323</v>
      </c>
      <c r="I834">
        <f>(Merge1[[#This Row],[price]]/SUM(Merge1[price]))*100</f>
        <v>0.13377590097979175</v>
      </c>
    </row>
    <row r="835" spans="1:9" x14ac:dyDescent="0.35">
      <c r="A835" s="2">
        <v>834</v>
      </c>
      <c r="B835" s="2">
        <v>100</v>
      </c>
      <c r="C835" s="2">
        <v>3</v>
      </c>
      <c r="D835" s="2">
        <v>5</v>
      </c>
      <c r="E835" s="2">
        <v>443935</v>
      </c>
      <c r="F835" s="3">
        <v>45242</v>
      </c>
      <c r="G835" s="2" t="s">
        <v>1274</v>
      </c>
      <c r="H835" s="2" t="s">
        <v>1277</v>
      </c>
      <c r="I835">
        <f>(Merge1[[#This Row],[price]]/SUM(Merge1[price]))*100</f>
        <v>0.12218078775773579</v>
      </c>
    </row>
    <row r="836" spans="1:9" x14ac:dyDescent="0.35">
      <c r="A836" s="2">
        <v>835</v>
      </c>
      <c r="B836" s="2">
        <v>265</v>
      </c>
      <c r="C836" s="2">
        <v>45</v>
      </c>
      <c r="D836" s="2">
        <v>2</v>
      </c>
      <c r="E836" s="2">
        <v>171200</v>
      </c>
      <c r="F836" s="3">
        <v>45456</v>
      </c>
      <c r="G836" s="2" t="s">
        <v>1324</v>
      </c>
      <c r="H836" s="2" t="s">
        <v>1326</v>
      </c>
      <c r="I836">
        <f>(Merge1[[#This Row],[price]]/SUM(Merge1[price]))*100</f>
        <v>4.7118048507381417E-2</v>
      </c>
    </row>
    <row r="837" spans="1:9" x14ac:dyDescent="0.35">
      <c r="A837" s="2">
        <v>836</v>
      </c>
      <c r="B837" s="2">
        <v>87</v>
      </c>
      <c r="C837" s="2">
        <v>44</v>
      </c>
      <c r="D837" s="2">
        <v>1</v>
      </c>
      <c r="E837" s="2">
        <v>138098</v>
      </c>
      <c r="F837" s="3">
        <v>44933</v>
      </c>
      <c r="G837" s="2" t="s">
        <v>1324</v>
      </c>
      <c r="H837" s="2" t="s">
        <v>1325</v>
      </c>
      <c r="I837">
        <f>(Merge1[[#This Row],[price]]/SUM(Merge1[price]))*100</f>
        <v>3.8007641721801155E-2</v>
      </c>
    </row>
    <row r="838" spans="1:9" x14ac:dyDescent="0.35">
      <c r="A838" s="2">
        <v>837</v>
      </c>
      <c r="B838" s="2">
        <v>123</v>
      </c>
      <c r="C838" s="2">
        <v>42</v>
      </c>
      <c r="D838" s="2">
        <v>1</v>
      </c>
      <c r="E838" s="2">
        <v>142960</v>
      </c>
      <c r="F838" s="3">
        <v>44519</v>
      </c>
      <c r="G838" s="2" t="s">
        <v>1318</v>
      </c>
      <c r="H838" s="2" t="s">
        <v>1322</v>
      </c>
      <c r="I838">
        <f>(Merge1[[#This Row],[price]]/SUM(Merge1[price]))*100</f>
        <v>3.9345772281631115E-2</v>
      </c>
    </row>
    <row r="839" spans="1:9" x14ac:dyDescent="0.35">
      <c r="A839" s="2">
        <v>838</v>
      </c>
      <c r="B839" s="2">
        <v>45</v>
      </c>
      <c r="C839" s="2">
        <v>18</v>
      </c>
      <c r="D839" s="2">
        <v>4</v>
      </c>
      <c r="E839" s="2">
        <v>312928</v>
      </c>
      <c r="F839" s="3">
        <v>44920</v>
      </c>
      <c r="G839" s="2" t="s">
        <v>1285</v>
      </c>
      <c r="H839" s="2" t="s">
        <v>1293</v>
      </c>
      <c r="I839">
        <f>(Merge1[[#This Row],[price]]/SUM(Merge1[price]))*100</f>
        <v>8.6124746981996791E-2</v>
      </c>
    </row>
    <row r="840" spans="1:9" x14ac:dyDescent="0.35">
      <c r="A840" s="2">
        <v>839</v>
      </c>
      <c r="B840" s="2">
        <v>343</v>
      </c>
      <c r="C840" s="2">
        <v>26</v>
      </c>
      <c r="D840" s="2">
        <v>4</v>
      </c>
      <c r="E840" s="2">
        <v>554896</v>
      </c>
      <c r="F840" s="3">
        <v>45397</v>
      </c>
      <c r="G840" s="2" t="s">
        <v>1300</v>
      </c>
      <c r="H840" s="2" t="s">
        <v>1303</v>
      </c>
      <c r="I840">
        <f>(Merge1[[#This Row],[price]]/SUM(Merge1[price]))*100</f>
        <v>0.15271972339107429</v>
      </c>
    </row>
    <row r="841" spans="1:9" x14ac:dyDescent="0.35">
      <c r="A841" s="2">
        <v>840</v>
      </c>
      <c r="B841" s="2">
        <v>103</v>
      </c>
      <c r="C841" s="2">
        <v>34</v>
      </c>
      <c r="D841" s="2">
        <v>1</v>
      </c>
      <c r="E841" s="2">
        <v>86615</v>
      </c>
      <c r="F841" s="3">
        <v>44337</v>
      </c>
      <c r="G841" s="2" t="s">
        <v>1312</v>
      </c>
      <c r="H841" s="2" t="s">
        <v>1313</v>
      </c>
      <c r="I841">
        <f>(Merge1[[#This Row],[price]]/SUM(Merge1[price]))*100</f>
        <v>2.3838374833334352E-2</v>
      </c>
    </row>
    <row r="842" spans="1:9" x14ac:dyDescent="0.35">
      <c r="A842" s="2">
        <v>841</v>
      </c>
      <c r="B842" s="2">
        <v>471</v>
      </c>
      <c r="C842" s="2">
        <v>6</v>
      </c>
      <c r="D842" s="2">
        <v>5</v>
      </c>
      <c r="E842" s="2">
        <v>817675</v>
      </c>
      <c r="F842" s="3">
        <v>44779</v>
      </c>
      <c r="G842" s="2" t="s">
        <v>1274</v>
      </c>
      <c r="H842" s="2" t="s">
        <v>1280</v>
      </c>
      <c r="I842">
        <f>(Merge1[[#This Row],[price]]/SUM(Merge1[price]))*100</f>
        <v>0.22504234996070732</v>
      </c>
    </row>
    <row r="843" spans="1:9" x14ac:dyDescent="0.35">
      <c r="A843" s="2">
        <v>842</v>
      </c>
      <c r="B843" s="2">
        <v>372</v>
      </c>
      <c r="C843" s="2">
        <v>36</v>
      </c>
      <c r="D843" s="2">
        <v>5</v>
      </c>
      <c r="E843" s="2">
        <v>801675</v>
      </c>
      <c r="F843" s="3">
        <v>44909</v>
      </c>
      <c r="G843" s="2" t="s">
        <v>1312</v>
      </c>
      <c r="H843" s="2" t="s">
        <v>1315</v>
      </c>
      <c r="I843">
        <f>(Merge1[[#This Row],[price]]/SUM(Merge1[price]))*100</f>
        <v>0.22063879402543807</v>
      </c>
    </row>
    <row r="844" spans="1:9" x14ac:dyDescent="0.35">
      <c r="A844" s="2">
        <v>843</v>
      </c>
      <c r="B844" s="2">
        <v>178</v>
      </c>
      <c r="C844" s="2">
        <v>18</v>
      </c>
      <c r="D844" s="2">
        <v>2</v>
      </c>
      <c r="E844" s="2">
        <v>156464</v>
      </c>
      <c r="F844" s="3">
        <v>45438</v>
      </c>
      <c r="G844" s="2" t="s">
        <v>1285</v>
      </c>
      <c r="H844" s="2" t="s">
        <v>1293</v>
      </c>
      <c r="I844">
        <f>(Merge1[[#This Row],[price]]/SUM(Merge1[price]))*100</f>
        <v>4.3062373490998396E-2</v>
      </c>
    </row>
    <row r="845" spans="1:9" x14ac:dyDescent="0.35">
      <c r="A845" s="2">
        <v>844</v>
      </c>
      <c r="B845" s="2">
        <v>100</v>
      </c>
      <c r="C845" s="2">
        <v>30</v>
      </c>
      <c r="D845" s="2">
        <v>4</v>
      </c>
      <c r="E845" s="2">
        <v>417432</v>
      </c>
      <c r="F845" s="3">
        <v>45374</v>
      </c>
      <c r="G845" s="2" t="s">
        <v>1306</v>
      </c>
      <c r="H845" s="2" t="s">
        <v>1308</v>
      </c>
      <c r="I845">
        <f>(Merge1[[#This Row],[price]]/SUM(Merge1[price]))*100</f>
        <v>0.11488657257320817</v>
      </c>
    </row>
    <row r="846" spans="1:9" x14ac:dyDescent="0.35">
      <c r="A846" s="2">
        <v>845</v>
      </c>
      <c r="B846" s="2">
        <v>3</v>
      </c>
      <c r="C846" s="2">
        <v>17</v>
      </c>
      <c r="D846" s="2">
        <v>2</v>
      </c>
      <c r="E846" s="2">
        <v>117386</v>
      </c>
      <c r="F846" s="3">
        <v>45030</v>
      </c>
      <c r="G846" s="2" t="s">
        <v>1285</v>
      </c>
      <c r="H846" s="2" t="s">
        <v>1292</v>
      </c>
      <c r="I846">
        <f>(Merge1[[#This Row],[price]]/SUM(Merge1[price]))*100</f>
        <v>3.2307238563595062E-2</v>
      </c>
    </row>
    <row r="847" spans="1:9" x14ac:dyDescent="0.35">
      <c r="A847" s="2">
        <v>846</v>
      </c>
      <c r="B847" s="2">
        <v>260</v>
      </c>
      <c r="C847" s="2">
        <v>7</v>
      </c>
      <c r="D847" s="2">
        <v>5</v>
      </c>
      <c r="E847" s="2">
        <v>550030</v>
      </c>
      <c r="F847" s="3">
        <v>44345</v>
      </c>
      <c r="G847" s="2" t="s">
        <v>1274</v>
      </c>
      <c r="H847" s="2" t="s">
        <v>1281</v>
      </c>
      <c r="I847">
        <f>(Merge1[[#This Row],[price]]/SUM(Merge1[price]))*100</f>
        <v>0.1513804919422605</v>
      </c>
    </row>
    <row r="848" spans="1:9" x14ac:dyDescent="0.35">
      <c r="A848" s="2">
        <v>847</v>
      </c>
      <c r="B848" s="2">
        <v>258</v>
      </c>
      <c r="C848" s="2">
        <v>19</v>
      </c>
      <c r="D848" s="2">
        <v>3</v>
      </c>
      <c r="E848" s="2">
        <v>337224</v>
      </c>
      <c r="F848" s="3">
        <v>44436</v>
      </c>
      <c r="G848" s="2" t="s">
        <v>1294</v>
      </c>
      <c r="H848" s="2" t="s">
        <v>1295</v>
      </c>
      <c r="I848">
        <f>(Merge1[[#This Row],[price]]/SUM(Merge1[price]))*100</f>
        <v>9.2811546669703218E-2</v>
      </c>
    </row>
    <row r="849" spans="1:9" x14ac:dyDescent="0.35">
      <c r="A849" s="2">
        <v>848</v>
      </c>
      <c r="B849" s="2">
        <v>412</v>
      </c>
      <c r="C849" s="2">
        <v>33</v>
      </c>
      <c r="D849" s="2">
        <v>3</v>
      </c>
      <c r="E849" s="2">
        <v>428118</v>
      </c>
      <c r="F849" s="3">
        <v>45298</v>
      </c>
      <c r="G849" s="2" t="s">
        <v>1306</v>
      </c>
      <c r="H849" s="2" t="s">
        <v>1311</v>
      </c>
      <c r="I849">
        <f>(Merge1[[#This Row],[price]]/SUM(Merge1[price]))*100</f>
        <v>0.11782759749347615</v>
      </c>
    </row>
    <row r="850" spans="1:9" x14ac:dyDescent="0.35">
      <c r="A850" s="2">
        <v>849</v>
      </c>
      <c r="B850" s="2">
        <v>417</v>
      </c>
      <c r="C850" s="2">
        <v>37</v>
      </c>
      <c r="D850" s="2">
        <v>3</v>
      </c>
      <c r="E850" s="2">
        <v>407220</v>
      </c>
      <c r="F850" s="3">
        <v>45103</v>
      </c>
      <c r="G850" s="2" t="s">
        <v>1312</v>
      </c>
      <c r="H850" s="2" t="s">
        <v>1316</v>
      </c>
      <c r="I850">
        <f>(Merge1[[#This Row],[price]]/SUM(Merge1[price]))*100</f>
        <v>0.11207600299752253</v>
      </c>
    </row>
    <row r="851" spans="1:9" x14ac:dyDescent="0.35">
      <c r="A851" s="2">
        <v>850</v>
      </c>
      <c r="B851" s="2">
        <v>194</v>
      </c>
      <c r="C851" s="2">
        <v>37</v>
      </c>
      <c r="D851" s="2">
        <v>4</v>
      </c>
      <c r="E851" s="2">
        <v>542960</v>
      </c>
      <c r="F851" s="3">
        <v>44695</v>
      </c>
      <c r="G851" s="2" t="s">
        <v>1312</v>
      </c>
      <c r="H851" s="2" t="s">
        <v>1316</v>
      </c>
      <c r="I851">
        <f>(Merge1[[#This Row],[price]]/SUM(Merge1[price]))*100</f>
        <v>0.14943467066336338</v>
      </c>
    </row>
    <row r="852" spans="1:9" x14ac:dyDescent="0.35">
      <c r="A852" s="2">
        <v>851</v>
      </c>
      <c r="B852" s="2">
        <v>388</v>
      </c>
      <c r="C852" s="2">
        <v>22</v>
      </c>
      <c r="D852" s="2">
        <v>4</v>
      </c>
      <c r="E852" s="2">
        <v>263840</v>
      </c>
      <c r="F852" s="3">
        <v>45140</v>
      </c>
      <c r="G852" s="2" t="s">
        <v>1294</v>
      </c>
      <c r="H852" s="2" t="s">
        <v>1298</v>
      </c>
      <c r="I852">
        <f>(Merge1[[#This Row],[price]]/SUM(Merge1[price]))*100</f>
        <v>7.2614637372590607E-2</v>
      </c>
    </row>
    <row r="853" spans="1:9" x14ac:dyDescent="0.35">
      <c r="A853" s="2">
        <v>852</v>
      </c>
      <c r="B853" s="2">
        <v>460</v>
      </c>
      <c r="C853" s="2">
        <v>38</v>
      </c>
      <c r="D853" s="2">
        <v>1</v>
      </c>
      <c r="E853" s="2">
        <v>121305</v>
      </c>
      <c r="F853" s="3">
        <v>45184</v>
      </c>
      <c r="G853" s="2" t="s">
        <v>1312</v>
      </c>
      <c r="H853" s="2" t="s">
        <v>1317</v>
      </c>
      <c r="I853">
        <f>(Merge1[[#This Row],[price]]/SUM(Merge1[price]))*100</f>
        <v>3.338583454549008E-2</v>
      </c>
    </row>
    <row r="854" spans="1:9" x14ac:dyDescent="0.35">
      <c r="A854" s="2">
        <v>853</v>
      </c>
      <c r="B854" s="2">
        <v>60</v>
      </c>
      <c r="C854" s="2">
        <v>17</v>
      </c>
      <c r="D854" s="2">
        <v>1</v>
      </c>
      <c r="E854" s="2">
        <v>58693</v>
      </c>
      <c r="F854" s="3">
        <v>44980</v>
      </c>
      <c r="G854" s="2" t="s">
        <v>1285</v>
      </c>
      <c r="H854" s="2" t="s">
        <v>1292</v>
      </c>
      <c r="I854">
        <f>(Merge1[[#This Row],[price]]/SUM(Merge1[price]))*100</f>
        <v>1.6153619281797531E-2</v>
      </c>
    </row>
    <row r="855" spans="1:9" x14ac:dyDescent="0.35">
      <c r="A855" s="2">
        <v>854</v>
      </c>
      <c r="B855" s="2">
        <v>325</v>
      </c>
      <c r="C855" s="2">
        <v>15</v>
      </c>
      <c r="D855" s="2">
        <v>2</v>
      </c>
      <c r="E855" s="2">
        <v>315456</v>
      </c>
      <c r="F855" s="3">
        <v>44843</v>
      </c>
      <c r="G855" s="2" t="s">
        <v>1285</v>
      </c>
      <c r="H855" s="2" t="s">
        <v>1290</v>
      </c>
      <c r="I855">
        <f>(Merge1[[#This Row],[price]]/SUM(Merge1[price]))*100</f>
        <v>8.682050881976934E-2</v>
      </c>
    </row>
    <row r="856" spans="1:9" x14ac:dyDescent="0.35">
      <c r="A856" s="2">
        <v>855</v>
      </c>
      <c r="B856" s="2">
        <v>212</v>
      </c>
      <c r="C856" s="2">
        <v>23</v>
      </c>
      <c r="D856" s="2">
        <v>5</v>
      </c>
      <c r="E856" s="2">
        <v>782365</v>
      </c>
      <c r="F856" s="3">
        <v>45294</v>
      </c>
      <c r="G856" s="2" t="s">
        <v>1294</v>
      </c>
      <c r="H856" s="2" t="s">
        <v>1299</v>
      </c>
      <c r="I856">
        <f>(Merge1[[#This Row],[price]]/SUM(Merge1[price]))*100</f>
        <v>0.21532425245605996</v>
      </c>
    </row>
    <row r="857" spans="1:9" x14ac:dyDescent="0.35">
      <c r="A857" s="2">
        <v>856</v>
      </c>
      <c r="B857" s="2">
        <v>5</v>
      </c>
      <c r="C857" s="2">
        <v>45</v>
      </c>
      <c r="D857" s="2">
        <v>3</v>
      </c>
      <c r="E857" s="2">
        <v>256800</v>
      </c>
      <c r="F857" s="3">
        <v>44705</v>
      </c>
      <c r="G857" s="2" t="s">
        <v>1324</v>
      </c>
      <c r="H857" s="2" t="s">
        <v>1326</v>
      </c>
      <c r="I857">
        <f>(Merge1[[#This Row],[price]]/SUM(Merge1[price]))*100</f>
        <v>7.0677072761072129E-2</v>
      </c>
    </row>
    <row r="858" spans="1:9" x14ac:dyDescent="0.35">
      <c r="A858" s="2">
        <v>857</v>
      </c>
      <c r="B858" s="2">
        <v>148</v>
      </c>
      <c r="C858" s="2">
        <v>6</v>
      </c>
      <c r="D858" s="2">
        <v>4</v>
      </c>
      <c r="E858" s="2">
        <v>654140</v>
      </c>
      <c r="F858" s="3">
        <v>44897</v>
      </c>
      <c r="G858" s="2" t="s">
        <v>1274</v>
      </c>
      <c r="H858" s="2" t="s">
        <v>1280</v>
      </c>
      <c r="I858">
        <f>(Merge1[[#This Row],[price]]/SUM(Merge1[price]))*100</f>
        <v>0.18003387996856587</v>
      </c>
    </row>
    <row r="859" spans="1:9" x14ac:dyDescent="0.35">
      <c r="A859" s="2">
        <v>858</v>
      </c>
      <c r="B859" s="2">
        <v>39</v>
      </c>
      <c r="C859" s="2">
        <v>36</v>
      </c>
      <c r="D859" s="2">
        <v>2</v>
      </c>
      <c r="E859" s="2">
        <v>320670</v>
      </c>
      <c r="F859" s="3">
        <v>45172</v>
      </c>
      <c r="G859" s="2" t="s">
        <v>1312</v>
      </c>
      <c r="H859" s="2" t="s">
        <v>1315</v>
      </c>
      <c r="I859">
        <f>(Merge1[[#This Row],[price]]/SUM(Merge1[price]))*100</f>
        <v>8.8255517610175221E-2</v>
      </c>
    </row>
    <row r="860" spans="1:9" x14ac:dyDescent="0.35">
      <c r="A860" s="2">
        <v>859</v>
      </c>
      <c r="B860" s="2">
        <v>161</v>
      </c>
      <c r="C860" s="2">
        <v>23</v>
      </c>
      <c r="D860" s="2">
        <v>2</v>
      </c>
      <c r="E860" s="2">
        <v>312946</v>
      </c>
      <c r="F860" s="3">
        <v>45371</v>
      </c>
      <c r="G860" s="2" t="s">
        <v>1294</v>
      </c>
      <c r="H860" s="2" t="s">
        <v>1299</v>
      </c>
      <c r="I860">
        <f>(Merge1[[#This Row],[price]]/SUM(Merge1[price]))*100</f>
        <v>8.6129700982423979E-2</v>
      </c>
    </row>
    <row r="861" spans="1:9" x14ac:dyDescent="0.35">
      <c r="A861" s="2">
        <v>860</v>
      </c>
      <c r="B861" s="2">
        <v>138</v>
      </c>
      <c r="C861" s="2">
        <v>12</v>
      </c>
      <c r="D861" s="2">
        <v>2</v>
      </c>
      <c r="E861" s="2">
        <v>117454</v>
      </c>
      <c r="F861" s="3">
        <v>45218</v>
      </c>
      <c r="G861" s="2" t="s">
        <v>1285</v>
      </c>
      <c r="H861" s="2" t="s">
        <v>1287</v>
      </c>
      <c r="I861">
        <f>(Merge1[[#This Row],[price]]/SUM(Merge1[price]))*100</f>
        <v>3.2325953676319956E-2</v>
      </c>
    </row>
    <row r="862" spans="1:9" x14ac:dyDescent="0.35">
      <c r="A862" s="2">
        <v>861</v>
      </c>
      <c r="B862" s="2">
        <v>378</v>
      </c>
      <c r="C862" s="2">
        <v>13</v>
      </c>
      <c r="D862" s="2">
        <v>2</v>
      </c>
      <c r="E862" s="2">
        <v>144790</v>
      </c>
      <c r="F862" s="3">
        <v>44692</v>
      </c>
      <c r="G862" s="2" t="s">
        <v>1285</v>
      </c>
      <c r="H862" s="2" t="s">
        <v>1288</v>
      </c>
      <c r="I862">
        <f>(Merge1[[#This Row],[price]]/SUM(Merge1[price]))*100</f>
        <v>3.984942899172754E-2</v>
      </c>
    </row>
    <row r="863" spans="1:9" x14ac:dyDescent="0.35">
      <c r="A863" s="2">
        <v>862</v>
      </c>
      <c r="B863" s="2">
        <v>447</v>
      </c>
      <c r="C863" s="2">
        <v>17</v>
      </c>
      <c r="D863" s="2">
        <v>2</v>
      </c>
      <c r="E863" s="2">
        <v>117386</v>
      </c>
      <c r="F863" s="3">
        <v>44666</v>
      </c>
      <c r="G863" s="2" t="s">
        <v>1285</v>
      </c>
      <c r="H863" s="2" t="s">
        <v>1292</v>
      </c>
      <c r="I863">
        <f>(Merge1[[#This Row],[price]]/SUM(Merge1[price]))*100</f>
        <v>3.2307238563595062E-2</v>
      </c>
    </row>
    <row r="864" spans="1:9" x14ac:dyDescent="0.35">
      <c r="A864" s="2">
        <v>863</v>
      </c>
      <c r="B864" s="2">
        <v>104</v>
      </c>
      <c r="C864" s="2">
        <v>16</v>
      </c>
      <c r="D864" s="2">
        <v>5</v>
      </c>
      <c r="E864" s="2">
        <v>224760</v>
      </c>
      <c r="F864" s="3">
        <v>44926</v>
      </c>
      <c r="G864" s="2" t="s">
        <v>1285</v>
      </c>
      <c r="H864" s="2" t="s">
        <v>1291</v>
      </c>
      <c r="I864">
        <f>(Merge1[[#This Row],[price]]/SUM(Merge1[price]))*100</f>
        <v>6.1858952000695362E-2</v>
      </c>
    </row>
    <row r="865" spans="1:9" x14ac:dyDescent="0.35">
      <c r="A865" s="2">
        <v>864</v>
      </c>
      <c r="B865" s="2">
        <v>80</v>
      </c>
      <c r="C865" s="2">
        <v>7</v>
      </c>
      <c r="D865" s="2">
        <v>1</v>
      </c>
      <c r="E865" s="2">
        <v>110006</v>
      </c>
      <c r="F865" s="3">
        <v>44357</v>
      </c>
      <c r="G865" s="2" t="s">
        <v>1274</v>
      </c>
      <c r="H865" s="2" t="s">
        <v>1281</v>
      </c>
      <c r="I865">
        <f>(Merge1[[#This Row],[price]]/SUM(Merge1[price]))*100</f>
        <v>3.0276098388452102E-2</v>
      </c>
    </row>
    <row r="866" spans="1:9" x14ac:dyDescent="0.35">
      <c r="A866" s="2">
        <v>865</v>
      </c>
      <c r="B866" s="2">
        <v>347</v>
      </c>
      <c r="C866" s="2">
        <v>43</v>
      </c>
      <c r="D866" s="2">
        <v>4</v>
      </c>
      <c r="E866" s="2">
        <v>388852</v>
      </c>
      <c r="F866" s="3">
        <v>45454</v>
      </c>
      <c r="G866" s="2" t="s">
        <v>1318</v>
      </c>
      <c r="H866" s="2" t="s">
        <v>1323</v>
      </c>
      <c r="I866">
        <f>(Merge1[[#This Row],[price]]/SUM(Merge1[price]))*100</f>
        <v>0.10702072078383339</v>
      </c>
    </row>
    <row r="867" spans="1:9" x14ac:dyDescent="0.35">
      <c r="A867" s="2">
        <v>866</v>
      </c>
      <c r="B867" s="2">
        <v>4</v>
      </c>
      <c r="C867" s="2">
        <v>35</v>
      </c>
      <c r="D867" s="2">
        <v>1</v>
      </c>
      <c r="E867" s="2">
        <v>56239</v>
      </c>
      <c r="F867" s="3">
        <v>45184</v>
      </c>
      <c r="G867" s="2" t="s">
        <v>1312</v>
      </c>
      <c r="H867" s="2" t="s">
        <v>1314</v>
      </c>
      <c r="I867">
        <f>(Merge1[[#This Row],[price]]/SUM(Merge1[price]))*100</f>
        <v>1.5478223890225603E-2</v>
      </c>
    </row>
    <row r="868" spans="1:9" x14ac:dyDescent="0.35">
      <c r="A868" s="2">
        <v>867</v>
      </c>
      <c r="B868" s="2">
        <v>191</v>
      </c>
      <c r="C868" s="2">
        <v>40</v>
      </c>
      <c r="D868" s="2">
        <v>3</v>
      </c>
      <c r="E868" s="2">
        <v>77856</v>
      </c>
      <c r="F868" s="3">
        <v>45205</v>
      </c>
      <c r="G868" s="2" t="s">
        <v>1318</v>
      </c>
      <c r="H868" s="2" t="s">
        <v>1320</v>
      </c>
      <c r="I868">
        <f>(Merge1[[#This Row],[price]]/SUM(Merge1[price]))*100</f>
        <v>2.1427703181020368E-2</v>
      </c>
    </row>
    <row r="869" spans="1:9" x14ac:dyDescent="0.35">
      <c r="A869" s="2">
        <v>868</v>
      </c>
      <c r="B869" s="2">
        <v>460</v>
      </c>
      <c r="C869" s="2">
        <v>37</v>
      </c>
      <c r="D869" s="2">
        <v>3</v>
      </c>
      <c r="E869" s="2">
        <v>407220</v>
      </c>
      <c r="F869" s="3">
        <v>45202</v>
      </c>
      <c r="G869" s="2" t="s">
        <v>1312</v>
      </c>
      <c r="H869" s="2" t="s">
        <v>1316</v>
      </c>
      <c r="I869">
        <f>(Merge1[[#This Row],[price]]/SUM(Merge1[price]))*100</f>
        <v>0.11207600299752253</v>
      </c>
    </row>
    <row r="870" spans="1:9" x14ac:dyDescent="0.35">
      <c r="A870" s="2">
        <v>869</v>
      </c>
      <c r="B870" s="2">
        <v>94</v>
      </c>
      <c r="C870" s="2">
        <v>33</v>
      </c>
      <c r="D870" s="2">
        <v>3</v>
      </c>
      <c r="E870" s="2">
        <v>428118</v>
      </c>
      <c r="F870" s="3">
        <v>45011</v>
      </c>
      <c r="G870" s="2" t="s">
        <v>1306</v>
      </c>
      <c r="H870" s="2" t="s">
        <v>1311</v>
      </c>
      <c r="I870">
        <f>(Merge1[[#This Row],[price]]/SUM(Merge1[price]))*100</f>
        <v>0.11782759749347615</v>
      </c>
    </row>
    <row r="871" spans="1:9" x14ac:dyDescent="0.35">
      <c r="A871" s="2">
        <v>870</v>
      </c>
      <c r="B871" s="2">
        <v>114</v>
      </c>
      <c r="C871" s="2">
        <v>37</v>
      </c>
      <c r="D871" s="2">
        <v>2</v>
      </c>
      <c r="E871" s="2">
        <v>271480</v>
      </c>
      <c r="F871" s="3">
        <v>44307</v>
      </c>
      <c r="G871" s="2" t="s">
        <v>1312</v>
      </c>
      <c r="H871" s="2" t="s">
        <v>1316</v>
      </c>
      <c r="I871">
        <f>(Merge1[[#This Row],[price]]/SUM(Merge1[price]))*100</f>
        <v>7.4717335331681692E-2</v>
      </c>
    </row>
    <row r="872" spans="1:9" x14ac:dyDescent="0.35">
      <c r="A872" s="2">
        <v>871</v>
      </c>
      <c r="B872" s="2">
        <v>270</v>
      </c>
      <c r="C872" s="2">
        <v>28</v>
      </c>
      <c r="D872" s="2">
        <v>4</v>
      </c>
      <c r="E872" s="2">
        <v>364468</v>
      </c>
      <c r="F872" s="3">
        <v>45304</v>
      </c>
      <c r="G872" s="2" t="s">
        <v>1300</v>
      </c>
      <c r="H872" s="2" t="s">
        <v>1305</v>
      </c>
      <c r="I872">
        <f>(Merge1[[#This Row],[price]]/SUM(Merge1[price]))*100</f>
        <v>0.100309701538483</v>
      </c>
    </row>
    <row r="873" spans="1:9" x14ac:dyDescent="0.35">
      <c r="A873" s="2">
        <v>872</v>
      </c>
      <c r="B873" s="2">
        <v>17</v>
      </c>
      <c r="C873" s="2">
        <v>33</v>
      </c>
      <c r="D873" s="2">
        <v>3</v>
      </c>
      <c r="E873" s="2">
        <v>428118</v>
      </c>
      <c r="F873" s="3">
        <v>45003</v>
      </c>
      <c r="G873" s="2" t="s">
        <v>1306</v>
      </c>
      <c r="H873" s="2" t="s">
        <v>1311</v>
      </c>
      <c r="I873">
        <f>(Merge1[[#This Row],[price]]/SUM(Merge1[price]))*100</f>
        <v>0.11782759749347615</v>
      </c>
    </row>
    <row r="874" spans="1:9" x14ac:dyDescent="0.35">
      <c r="A874" s="2">
        <v>873</v>
      </c>
      <c r="B874" s="2">
        <v>441</v>
      </c>
      <c r="C874" s="2">
        <v>44</v>
      </c>
      <c r="D874" s="2">
        <v>2</v>
      </c>
      <c r="E874" s="2">
        <v>276196</v>
      </c>
      <c r="F874" s="3">
        <v>45133</v>
      </c>
      <c r="G874" s="2" t="s">
        <v>1324</v>
      </c>
      <c r="H874" s="2" t="s">
        <v>1325</v>
      </c>
      <c r="I874">
        <f>(Merge1[[#This Row],[price]]/SUM(Merge1[price]))*100</f>
        <v>7.6015283443602311E-2</v>
      </c>
    </row>
    <row r="875" spans="1:9" x14ac:dyDescent="0.35">
      <c r="A875" s="2">
        <v>874</v>
      </c>
      <c r="B875" s="2">
        <v>62</v>
      </c>
      <c r="C875" s="2">
        <v>45</v>
      </c>
      <c r="D875" s="2">
        <v>5</v>
      </c>
      <c r="E875" s="2">
        <v>428000</v>
      </c>
      <c r="F875" s="3">
        <v>45139</v>
      </c>
      <c r="G875" s="2" t="s">
        <v>1324</v>
      </c>
      <c r="H875" s="2" t="s">
        <v>1326</v>
      </c>
      <c r="I875">
        <f>(Merge1[[#This Row],[price]]/SUM(Merge1[price]))*100</f>
        <v>0.11779512126845354</v>
      </c>
    </row>
    <row r="876" spans="1:9" x14ac:dyDescent="0.35">
      <c r="A876" s="2">
        <v>875</v>
      </c>
      <c r="B876" s="2">
        <v>162</v>
      </c>
      <c r="C876" s="2">
        <v>45</v>
      </c>
      <c r="D876" s="2">
        <v>1</v>
      </c>
      <c r="E876" s="2">
        <v>85600</v>
      </c>
      <c r="F876" s="3">
        <v>44221</v>
      </c>
      <c r="G876" s="2" t="s">
        <v>1324</v>
      </c>
      <c r="H876" s="2" t="s">
        <v>1326</v>
      </c>
      <c r="I876">
        <f>(Merge1[[#This Row],[price]]/SUM(Merge1[price]))*100</f>
        <v>2.3559024253690709E-2</v>
      </c>
    </row>
    <row r="877" spans="1:9" x14ac:dyDescent="0.35">
      <c r="A877" s="2">
        <v>876</v>
      </c>
      <c r="B877" s="2">
        <v>346</v>
      </c>
      <c r="C877" s="2">
        <v>14</v>
      </c>
      <c r="D877" s="2">
        <v>4</v>
      </c>
      <c r="E877" s="2">
        <v>649768</v>
      </c>
      <c r="F877" s="3">
        <v>45386</v>
      </c>
      <c r="G877" s="2" t="s">
        <v>1285</v>
      </c>
      <c r="H877" s="2" t="s">
        <v>1289</v>
      </c>
      <c r="I877">
        <f>(Merge1[[#This Row],[price]]/SUM(Merge1[price]))*100</f>
        <v>0.17883060830925354</v>
      </c>
    </row>
    <row r="878" spans="1:9" x14ac:dyDescent="0.35">
      <c r="A878" s="2">
        <v>877</v>
      </c>
      <c r="B878" s="2">
        <v>52</v>
      </c>
      <c r="C878" s="2">
        <v>21</v>
      </c>
      <c r="D878" s="2">
        <v>3</v>
      </c>
      <c r="E878" s="2">
        <v>343689</v>
      </c>
      <c r="F878" s="3">
        <v>45451</v>
      </c>
      <c r="G878" s="2" t="s">
        <v>1294</v>
      </c>
      <c r="H878" s="2" t="s">
        <v>1297</v>
      </c>
      <c r="I878">
        <f>(Merge1[[#This Row],[price]]/SUM(Merge1[price]))*100</f>
        <v>9.4590858489797966E-2</v>
      </c>
    </row>
    <row r="879" spans="1:9" x14ac:dyDescent="0.35">
      <c r="A879" s="2">
        <v>878</v>
      </c>
      <c r="B879" s="2">
        <v>442</v>
      </c>
      <c r="C879" s="2">
        <v>17</v>
      </c>
      <c r="D879" s="2">
        <v>2</v>
      </c>
      <c r="E879" s="2">
        <v>117386</v>
      </c>
      <c r="F879" s="3">
        <v>45320</v>
      </c>
      <c r="G879" s="2" t="s">
        <v>1285</v>
      </c>
      <c r="H879" s="2" t="s">
        <v>1292</v>
      </c>
      <c r="I879">
        <f>(Merge1[[#This Row],[price]]/SUM(Merge1[price]))*100</f>
        <v>3.2307238563595062E-2</v>
      </c>
    </row>
    <row r="880" spans="1:9" x14ac:dyDescent="0.35">
      <c r="A880" s="2">
        <v>879</v>
      </c>
      <c r="B880" s="2">
        <v>135</v>
      </c>
      <c r="C880" s="2">
        <v>16</v>
      </c>
      <c r="D880" s="2">
        <v>3</v>
      </c>
      <c r="E880" s="2">
        <v>134856</v>
      </c>
      <c r="F880" s="3">
        <v>45162</v>
      </c>
      <c r="G880" s="2" t="s">
        <v>1285</v>
      </c>
      <c r="H880" s="2" t="s">
        <v>1291</v>
      </c>
      <c r="I880">
        <f>(Merge1[[#This Row],[price]]/SUM(Merge1[price]))*100</f>
        <v>3.7115371200417219E-2</v>
      </c>
    </row>
    <row r="881" spans="1:9" x14ac:dyDescent="0.35">
      <c r="A881" s="2">
        <v>880</v>
      </c>
      <c r="B881" s="2">
        <v>314</v>
      </c>
      <c r="C881" s="2">
        <v>22</v>
      </c>
      <c r="D881" s="2">
        <v>3</v>
      </c>
      <c r="E881" s="2">
        <v>197880</v>
      </c>
      <c r="F881" s="3">
        <v>44573</v>
      </c>
      <c r="G881" s="2" t="s">
        <v>1294</v>
      </c>
      <c r="H881" s="2" t="s">
        <v>1298</v>
      </c>
      <c r="I881">
        <f>(Merge1[[#This Row],[price]]/SUM(Merge1[price]))*100</f>
        <v>5.4460978029442962E-2</v>
      </c>
    </row>
    <row r="882" spans="1:9" x14ac:dyDescent="0.35">
      <c r="A882" s="2">
        <v>881</v>
      </c>
      <c r="B882" s="2">
        <v>256</v>
      </c>
      <c r="C882" s="2">
        <v>28</v>
      </c>
      <c r="D882" s="2">
        <v>2</v>
      </c>
      <c r="E882" s="2">
        <v>182234</v>
      </c>
      <c r="F882" s="3">
        <v>45055</v>
      </c>
      <c r="G882" s="2" t="s">
        <v>1300</v>
      </c>
      <c r="H882" s="2" t="s">
        <v>1305</v>
      </c>
      <c r="I882">
        <f>(Merge1[[#This Row],[price]]/SUM(Merge1[price]))*100</f>
        <v>5.0154850769241498E-2</v>
      </c>
    </row>
    <row r="883" spans="1:9" x14ac:dyDescent="0.35">
      <c r="A883" s="2">
        <v>882</v>
      </c>
      <c r="B883" s="2">
        <v>359</v>
      </c>
      <c r="C883" s="2">
        <v>24</v>
      </c>
      <c r="D883" s="2">
        <v>3</v>
      </c>
      <c r="E883" s="2">
        <v>480933</v>
      </c>
      <c r="F883" s="3">
        <v>45017</v>
      </c>
      <c r="G883" s="2" t="s">
        <v>1300</v>
      </c>
      <c r="H883" s="2" t="s">
        <v>1301</v>
      </c>
      <c r="I883">
        <f>(Merge1[[#This Row],[price]]/SUM(Merge1[price]))*100</f>
        <v>0.13236346041355412</v>
      </c>
    </row>
    <row r="884" spans="1:9" x14ac:dyDescent="0.35">
      <c r="A884" s="2">
        <v>883</v>
      </c>
      <c r="B884" s="2">
        <v>144</v>
      </c>
      <c r="C884" s="2">
        <v>29</v>
      </c>
      <c r="D884" s="2">
        <v>2</v>
      </c>
      <c r="E884" s="2">
        <v>217572</v>
      </c>
      <c r="F884" s="3">
        <v>45367</v>
      </c>
      <c r="G884" s="2" t="s">
        <v>1306</v>
      </c>
      <c r="H884" s="2" t="s">
        <v>1307</v>
      </c>
      <c r="I884">
        <f>(Merge1[[#This Row],[price]]/SUM(Merge1[price]))*100</f>
        <v>5.988065449677564E-2</v>
      </c>
    </row>
    <row r="885" spans="1:9" x14ac:dyDescent="0.35">
      <c r="A885" s="2">
        <v>884</v>
      </c>
      <c r="B885" s="2">
        <v>68</v>
      </c>
      <c r="C885" s="2">
        <v>37</v>
      </c>
      <c r="D885" s="2">
        <v>2</v>
      </c>
      <c r="E885" s="2">
        <v>271480</v>
      </c>
      <c r="F885" s="3">
        <v>44401</v>
      </c>
      <c r="G885" s="2" t="s">
        <v>1312</v>
      </c>
      <c r="H885" s="2" t="s">
        <v>1316</v>
      </c>
      <c r="I885">
        <f>(Merge1[[#This Row],[price]]/SUM(Merge1[price]))*100</f>
        <v>7.4717335331681692E-2</v>
      </c>
    </row>
    <row r="886" spans="1:9" x14ac:dyDescent="0.35">
      <c r="A886" s="2">
        <v>885</v>
      </c>
      <c r="B886" s="2">
        <v>370</v>
      </c>
      <c r="C886" s="2">
        <v>18</v>
      </c>
      <c r="D886" s="2">
        <v>2</v>
      </c>
      <c r="E886" s="2">
        <v>156464</v>
      </c>
      <c r="F886" s="3">
        <v>45334</v>
      </c>
      <c r="G886" s="2" t="s">
        <v>1285</v>
      </c>
      <c r="H886" s="2" t="s">
        <v>1293</v>
      </c>
      <c r="I886">
        <f>(Merge1[[#This Row],[price]]/SUM(Merge1[price]))*100</f>
        <v>4.3062373490998396E-2</v>
      </c>
    </row>
    <row r="887" spans="1:9" x14ac:dyDescent="0.35">
      <c r="A887" s="2">
        <v>886</v>
      </c>
      <c r="B887" s="2">
        <v>222</v>
      </c>
      <c r="C887" s="2">
        <v>25</v>
      </c>
      <c r="D887" s="2">
        <v>2</v>
      </c>
      <c r="E887" s="2">
        <v>189580</v>
      </c>
      <c r="F887" s="3">
        <v>44495</v>
      </c>
      <c r="G887" s="2" t="s">
        <v>1300</v>
      </c>
      <c r="H887" s="2" t="s">
        <v>1302</v>
      </c>
      <c r="I887">
        <f>(Merge1[[#This Row],[price]]/SUM(Merge1[price]))*100</f>
        <v>5.217663338802201E-2</v>
      </c>
    </row>
    <row r="888" spans="1:9" x14ac:dyDescent="0.35">
      <c r="A888" s="2">
        <v>887</v>
      </c>
      <c r="B888" s="2">
        <v>410</v>
      </c>
      <c r="C888" s="2">
        <v>48</v>
      </c>
      <c r="D888" s="2">
        <v>2</v>
      </c>
      <c r="E888" s="2">
        <v>108614</v>
      </c>
      <c r="F888" s="3">
        <v>45165</v>
      </c>
      <c r="G888" s="2" t="s">
        <v>1324</v>
      </c>
      <c r="H888" s="2" t="s">
        <v>1329</v>
      </c>
      <c r="I888">
        <f>(Merge1[[#This Row],[price]]/SUM(Merge1[price]))*100</f>
        <v>2.9892989022083673E-2</v>
      </c>
    </row>
    <row r="889" spans="1:9" x14ac:dyDescent="0.35">
      <c r="A889" s="2">
        <v>888</v>
      </c>
      <c r="B889" s="2">
        <v>413</v>
      </c>
      <c r="C889" s="2">
        <v>1</v>
      </c>
      <c r="D889" s="2">
        <v>2</v>
      </c>
      <c r="E889" s="2">
        <v>64088</v>
      </c>
      <c r="F889" s="3">
        <v>45060</v>
      </c>
      <c r="G889" s="2" t="s">
        <v>1274</v>
      </c>
      <c r="H889" s="2" t="s">
        <v>1275</v>
      </c>
      <c r="I889">
        <f>(Merge1[[#This Row],[price]]/SUM(Merge1[price]))*100</f>
        <v>1.7638443298721145E-2</v>
      </c>
    </row>
    <row r="890" spans="1:9" x14ac:dyDescent="0.35">
      <c r="A890" s="2">
        <v>889</v>
      </c>
      <c r="B890" s="2">
        <v>256</v>
      </c>
      <c r="C890" s="2">
        <v>9</v>
      </c>
      <c r="D890" s="2">
        <v>5</v>
      </c>
      <c r="E890" s="2">
        <v>202795</v>
      </c>
      <c r="F890" s="3">
        <v>45290</v>
      </c>
      <c r="G890" s="2" t="s">
        <v>1274</v>
      </c>
      <c r="H890" s="2" t="s">
        <v>1283</v>
      </c>
      <c r="I890">
        <f>(Merge1[[#This Row],[price]]/SUM(Merge1[price]))*100</f>
        <v>5.5813695368308498E-2</v>
      </c>
    </row>
    <row r="891" spans="1:9" x14ac:dyDescent="0.35">
      <c r="A891" s="2">
        <v>890</v>
      </c>
      <c r="B891" s="2">
        <v>369</v>
      </c>
      <c r="C891" s="2">
        <v>21</v>
      </c>
      <c r="D891" s="2">
        <v>4</v>
      </c>
      <c r="E891" s="2">
        <v>458252</v>
      </c>
      <c r="F891" s="3">
        <v>44811</v>
      </c>
      <c r="G891" s="2" t="s">
        <v>1294</v>
      </c>
      <c r="H891" s="2" t="s">
        <v>1297</v>
      </c>
      <c r="I891">
        <f>(Merge1[[#This Row],[price]]/SUM(Merge1[price]))*100</f>
        <v>0.12612114465306395</v>
      </c>
    </row>
    <row r="892" spans="1:9" x14ac:dyDescent="0.35">
      <c r="A892" s="2">
        <v>891</v>
      </c>
      <c r="B892" s="2">
        <v>129</v>
      </c>
      <c r="C892" s="2">
        <v>36</v>
      </c>
      <c r="D892" s="2">
        <v>5</v>
      </c>
      <c r="E892" s="2">
        <v>801675</v>
      </c>
      <c r="F892" s="3">
        <v>44294</v>
      </c>
      <c r="G892" s="2" t="s">
        <v>1312</v>
      </c>
      <c r="H892" s="2" t="s">
        <v>1315</v>
      </c>
      <c r="I892">
        <f>(Merge1[[#This Row],[price]]/SUM(Merge1[price]))*100</f>
        <v>0.22063879402543807</v>
      </c>
    </row>
    <row r="893" spans="1:9" x14ac:dyDescent="0.35">
      <c r="A893" s="2">
        <v>892</v>
      </c>
      <c r="B893" s="2">
        <v>204</v>
      </c>
      <c r="C893" s="2">
        <v>7</v>
      </c>
      <c r="D893" s="2">
        <v>2</v>
      </c>
      <c r="E893" s="2">
        <v>220012</v>
      </c>
      <c r="F893" s="3">
        <v>44319</v>
      </c>
      <c r="G893" s="2" t="s">
        <v>1274</v>
      </c>
      <c r="H893" s="2" t="s">
        <v>1281</v>
      </c>
      <c r="I893">
        <f>(Merge1[[#This Row],[price]]/SUM(Merge1[price]))*100</f>
        <v>6.0552196776904203E-2</v>
      </c>
    </row>
    <row r="894" spans="1:9" x14ac:dyDescent="0.35">
      <c r="A894" s="2">
        <v>893</v>
      </c>
      <c r="B894" s="2">
        <v>111</v>
      </c>
      <c r="C894" s="2">
        <v>17</v>
      </c>
      <c r="D894" s="2">
        <v>4</v>
      </c>
      <c r="E894" s="2">
        <v>234772</v>
      </c>
      <c r="F894" s="3">
        <v>45486</v>
      </c>
      <c r="G894" s="2" t="s">
        <v>1285</v>
      </c>
      <c r="H894" s="2" t="s">
        <v>1292</v>
      </c>
      <c r="I894">
        <f>(Merge1[[#This Row],[price]]/SUM(Merge1[price]))*100</f>
        <v>6.4614477127190123E-2</v>
      </c>
    </row>
    <row r="895" spans="1:9" x14ac:dyDescent="0.35">
      <c r="A895" s="2">
        <v>894</v>
      </c>
      <c r="B895" s="2">
        <v>50</v>
      </c>
      <c r="C895" s="2">
        <v>29</v>
      </c>
      <c r="D895" s="2">
        <v>3</v>
      </c>
      <c r="E895" s="2">
        <v>326358</v>
      </c>
      <c r="F895" s="3">
        <v>44729</v>
      </c>
      <c r="G895" s="2" t="s">
        <v>1306</v>
      </c>
      <c r="H895" s="2" t="s">
        <v>1307</v>
      </c>
      <c r="I895">
        <f>(Merge1[[#This Row],[price]]/SUM(Merge1[price]))*100</f>
        <v>8.9820981745163453E-2</v>
      </c>
    </row>
    <row r="896" spans="1:9" x14ac:dyDescent="0.35">
      <c r="A896" s="2">
        <v>895</v>
      </c>
      <c r="B896" s="2">
        <v>185</v>
      </c>
      <c r="C896" s="2">
        <v>24</v>
      </c>
      <c r="D896" s="2">
        <v>5</v>
      </c>
      <c r="E896" s="2">
        <v>801555</v>
      </c>
      <c r="F896" s="3">
        <v>45338</v>
      </c>
      <c r="G896" s="2" t="s">
        <v>1300</v>
      </c>
      <c r="H896" s="2" t="s">
        <v>1301</v>
      </c>
      <c r="I896">
        <f>(Merge1[[#This Row],[price]]/SUM(Merge1[price]))*100</f>
        <v>0.22060576735592352</v>
      </c>
    </row>
    <row r="897" spans="1:9" x14ac:dyDescent="0.35">
      <c r="A897" s="2">
        <v>896</v>
      </c>
      <c r="B897" s="2">
        <v>478</v>
      </c>
      <c r="C897" s="2">
        <v>17</v>
      </c>
      <c r="D897" s="2">
        <v>3</v>
      </c>
      <c r="E897" s="2">
        <v>176079</v>
      </c>
      <c r="F897" s="3">
        <v>44237</v>
      </c>
      <c r="G897" s="2" t="s">
        <v>1285</v>
      </c>
      <c r="H897" s="2" t="s">
        <v>1292</v>
      </c>
      <c r="I897">
        <f>(Merge1[[#This Row],[price]]/SUM(Merge1[price]))*100</f>
        <v>4.8460857845392599E-2</v>
      </c>
    </row>
    <row r="898" spans="1:9" x14ac:dyDescent="0.35">
      <c r="A898" s="2">
        <v>897</v>
      </c>
      <c r="B898" s="2">
        <v>211</v>
      </c>
      <c r="C898" s="2">
        <v>8</v>
      </c>
      <c r="D898" s="2">
        <v>3</v>
      </c>
      <c r="E898" s="2">
        <v>210072</v>
      </c>
      <c r="F898" s="3">
        <v>45437</v>
      </c>
      <c r="G898" s="2" t="s">
        <v>1274</v>
      </c>
      <c r="H898" s="2" t="s">
        <v>1282</v>
      </c>
      <c r="I898">
        <f>(Merge1[[#This Row],[price]]/SUM(Merge1[price]))*100</f>
        <v>5.7816487652118151E-2</v>
      </c>
    </row>
    <row r="899" spans="1:9" x14ac:dyDescent="0.35">
      <c r="A899" s="2">
        <v>898</v>
      </c>
      <c r="B899" s="2">
        <v>102</v>
      </c>
      <c r="C899" s="2">
        <v>37</v>
      </c>
      <c r="D899" s="2">
        <v>5</v>
      </c>
      <c r="E899" s="2">
        <v>678700</v>
      </c>
      <c r="F899" s="3">
        <v>45527</v>
      </c>
      <c r="G899" s="2" t="s">
        <v>1312</v>
      </c>
      <c r="H899" s="2" t="s">
        <v>1316</v>
      </c>
      <c r="I899">
        <f>(Merge1[[#This Row],[price]]/SUM(Merge1[price]))*100</f>
        <v>0.18679333832920425</v>
      </c>
    </row>
    <row r="900" spans="1:9" x14ac:dyDescent="0.35">
      <c r="A900" s="2">
        <v>899</v>
      </c>
      <c r="B900" s="2">
        <v>333</v>
      </c>
      <c r="C900" s="2">
        <v>35</v>
      </c>
      <c r="D900" s="2">
        <v>2</v>
      </c>
      <c r="E900" s="2">
        <v>112478</v>
      </c>
      <c r="F900" s="3">
        <v>44779</v>
      </c>
      <c r="G900" s="2" t="s">
        <v>1312</v>
      </c>
      <c r="H900" s="2" t="s">
        <v>1314</v>
      </c>
      <c r="I900">
        <f>(Merge1[[#This Row],[price]]/SUM(Merge1[price]))*100</f>
        <v>3.0956447780451205E-2</v>
      </c>
    </row>
    <row r="901" spans="1:9" x14ac:dyDescent="0.35">
      <c r="A901" s="2">
        <v>900</v>
      </c>
      <c r="B901" s="2">
        <v>182</v>
      </c>
      <c r="C901" s="2">
        <v>21</v>
      </c>
      <c r="D901" s="2">
        <v>5</v>
      </c>
      <c r="E901" s="2">
        <v>572815</v>
      </c>
      <c r="F901" s="3">
        <v>45195</v>
      </c>
      <c r="G901" s="2" t="s">
        <v>1294</v>
      </c>
      <c r="H901" s="2" t="s">
        <v>1297</v>
      </c>
      <c r="I901">
        <f>(Merge1[[#This Row],[price]]/SUM(Merge1[price]))*100</f>
        <v>0.15765143081632993</v>
      </c>
    </row>
    <row r="902" spans="1:9" x14ac:dyDescent="0.35">
      <c r="A902" s="2">
        <v>901</v>
      </c>
      <c r="B902" s="2">
        <v>397</v>
      </c>
      <c r="C902" s="2">
        <v>48</v>
      </c>
      <c r="D902" s="2">
        <v>4</v>
      </c>
      <c r="E902" s="2">
        <v>217228</v>
      </c>
      <c r="F902" s="3">
        <v>44357</v>
      </c>
      <c r="G902" s="2" t="s">
        <v>1324</v>
      </c>
      <c r="H902" s="2" t="s">
        <v>1329</v>
      </c>
      <c r="I902">
        <f>(Merge1[[#This Row],[price]]/SUM(Merge1[price]))*100</f>
        <v>5.9785978044167347E-2</v>
      </c>
    </row>
    <row r="903" spans="1:9" x14ac:dyDescent="0.35">
      <c r="A903" s="2">
        <v>902</v>
      </c>
      <c r="B903" s="2">
        <v>196</v>
      </c>
      <c r="C903" s="2">
        <v>40</v>
      </c>
      <c r="D903" s="2">
        <v>3</v>
      </c>
      <c r="E903" s="2">
        <v>77856</v>
      </c>
      <c r="F903" s="3">
        <v>45146</v>
      </c>
      <c r="G903" s="2" t="s">
        <v>1318</v>
      </c>
      <c r="H903" s="2" t="s">
        <v>1320</v>
      </c>
      <c r="I903">
        <f>(Merge1[[#This Row],[price]]/SUM(Merge1[price]))*100</f>
        <v>2.1427703181020368E-2</v>
      </c>
    </row>
    <row r="904" spans="1:9" x14ac:dyDescent="0.35">
      <c r="A904" s="2">
        <v>903</v>
      </c>
      <c r="B904" s="2">
        <v>324</v>
      </c>
      <c r="C904" s="2">
        <v>10</v>
      </c>
      <c r="D904" s="2">
        <v>2</v>
      </c>
      <c r="E904" s="2">
        <v>49830</v>
      </c>
      <c r="F904" s="3">
        <v>45508</v>
      </c>
      <c r="G904" s="2" t="s">
        <v>1274</v>
      </c>
      <c r="H904" s="2" t="s">
        <v>1284</v>
      </c>
      <c r="I904">
        <f>(Merge1[[#This Row],[price]]/SUM(Merge1[price]))*100</f>
        <v>1.37143245159043E-2</v>
      </c>
    </row>
    <row r="905" spans="1:9" x14ac:dyDescent="0.35">
      <c r="A905" s="2">
        <v>904</v>
      </c>
      <c r="B905" s="2">
        <v>414</v>
      </c>
      <c r="C905" s="2">
        <v>22</v>
      </c>
      <c r="D905" s="2">
        <v>4</v>
      </c>
      <c r="E905" s="2">
        <v>263840</v>
      </c>
      <c r="F905" s="3">
        <v>45489</v>
      </c>
      <c r="G905" s="2" t="s">
        <v>1294</v>
      </c>
      <c r="H905" s="2" t="s">
        <v>1298</v>
      </c>
      <c r="I905">
        <f>(Merge1[[#This Row],[price]]/SUM(Merge1[price]))*100</f>
        <v>7.2614637372590607E-2</v>
      </c>
    </row>
    <row r="906" spans="1:9" x14ac:dyDescent="0.35">
      <c r="A906" s="2">
        <v>905</v>
      </c>
      <c r="B906" s="2">
        <v>314</v>
      </c>
      <c r="C906" s="2">
        <v>37</v>
      </c>
      <c r="D906" s="2">
        <v>4</v>
      </c>
      <c r="E906" s="2">
        <v>542960</v>
      </c>
      <c r="F906" s="3">
        <v>44343</v>
      </c>
      <c r="G906" s="2" t="s">
        <v>1312</v>
      </c>
      <c r="H906" s="2" t="s">
        <v>1316</v>
      </c>
      <c r="I906">
        <f>(Merge1[[#This Row],[price]]/SUM(Merge1[price]))*100</f>
        <v>0.14943467066336338</v>
      </c>
    </row>
    <row r="907" spans="1:9" x14ac:dyDescent="0.35">
      <c r="A907" s="2">
        <v>906</v>
      </c>
      <c r="B907" s="2">
        <v>41</v>
      </c>
      <c r="C907" s="2">
        <v>11</v>
      </c>
      <c r="D907" s="2">
        <v>3</v>
      </c>
      <c r="E907" s="2">
        <v>304362</v>
      </c>
      <c r="F907" s="3">
        <v>44664</v>
      </c>
      <c r="G907" s="2" t="s">
        <v>1285</v>
      </c>
      <c r="H907" s="2" t="s">
        <v>1286</v>
      </c>
      <c r="I907">
        <f>(Merge1[[#This Row],[price]]/SUM(Merge1[price]))*100</f>
        <v>8.3767193223152001E-2</v>
      </c>
    </row>
    <row r="908" spans="1:9" x14ac:dyDescent="0.35">
      <c r="A908" s="2">
        <v>907</v>
      </c>
      <c r="B908" s="2">
        <v>161</v>
      </c>
      <c r="C908" s="2">
        <v>21</v>
      </c>
      <c r="D908" s="2">
        <v>3</v>
      </c>
      <c r="E908" s="2">
        <v>343689</v>
      </c>
      <c r="F908" s="3">
        <v>44744</v>
      </c>
      <c r="G908" s="2" t="s">
        <v>1294</v>
      </c>
      <c r="H908" s="2" t="s">
        <v>1297</v>
      </c>
      <c r="I908">
        <f>(Merge1[[#This Row],[price]]/SUM(Merge1[price]))*100</f>
        <v>9.4590858489797966E-2</v>
      </c>
    </row>
    <row r="909" spans="1:9" x14ac:dyDescent="0.35">
      <c r="A909" s="2">
        <v>908</v>
      </c>
      <c r="B909" s="2">
        <v>310</v>
      </c>
      <c r="C909" s="2">
        <v>42</v>
      </c>
      <c r="D909" s="2">
        <v>4</v>
      </c>
      <c r="E909" s="2">
        <v>571840</v>
      </c>
      <c r="F909" s="3">
        <v>44752</v>
      </c>
      <c r="G909" s="2" t="s">
        <v>1318</v>
      </c>
      <c r="H909" s="2" t="s">
        <v>1322</v>
      </c>
      <c r="I909">
        <f>(Merge1[[#This Row],[price]]/SUM(Merge1[price]))*100</f>
        <v>0.15738308912652446</v>
      </c>
    </row>
    <row r="910" spans="1:9" x14ac:dyDescent="0.35">
      <c r="A910" s="2">
        <v>909</v>
      </c>
      <c r="B910" s="2">
        <v>455</v>
      </c>
      <c r="C910" s="2">
        <v>29</v>
      </c>
      <c r="D910" s="2">
        <v>3</v>
      </c>
      <c r="E910" s="2">
        <v>326358</v>
      </c>
      <c r="F910" s="3">
        <v>45399</v>
      </c>
      <c r="G910" s="2" t="s">
        <v>1306</v>
      </c>
      <c r="H910" s="2" t="s">
        <v>1307</v>
      </c>
      <c r="I910">
        <f>(Merge1[[#This Row],[price]]/SUM(Merge1[price]))*100</f>
        <v>8.9820981745163453E-2</v>
      </c>
    </row>
    <row r="911" spans="1:9" x14ac:dyDescent="0.35">
      <c r="A911" s="2">
        <v>910</v>
      </c>
      <c r="B911" s="2">
        <v>267</v>
      </c>
      <c r="C911" s="2">
        <v>29</v>
      </c>
      <c r="D911" s="2">
        <v>4</v>
      </c>
      <c r="E911" s="2">
        <v>435144</v>
      </c>
      <c r="F911" s="3">
        <v>44539</v>
      </c>
      <c r="G911" s="2" t="s">
        <v>1306</v>
      </c>
      <c r="H911" s="2" t="s">
        <v>1307</v>
      </c>
      <c r="I911">
        <f>(Merge1[[#This Row],[price]]/SUM(Merge1[price]))*100</f>
        <v>0.11976130899355128</v>
      </c>
    </row>
    <row r="912" spans="1:9" x14ac:dyDescent="0.35">
      <c r="A912" s="2">
        <v>911</v>
      </c>
      <c r="B912" s="2">
        <v>95</v>
      </c>
      <c r="C912" s="2">
        <v>2</v>
      </c>
      <c r="D912" s="2">
        <v>2</v>
      </c>
      <c r="E912" s="2">
        <v>277220</v>
      </c>
      <c r="F912" s="3">
        <v>44677</v>
      </c>
      <c r="G912" s="2" t="s">
        <v>1274</v>
      </c>
      <c r="H912" s="2" t="s">
        <v>1276</v>
      </c>
      <c r="I912">
        <f>(Merge1[[#This Row],[price]]/SUM(Merge1[price]))*100</f>
        <v>7.6297111023459555E-2</v>
      </c>
    </row>
    <row r="913" spans="1:9" x14ac:dyDescent="0.35">
      <c r="A913" s="2">
        <v>912</v>
      </c>
      <c r="B913" s="2">
        <v>339</v>
      </c>
      <c r="C913" s="2">
        <v>17</v>
      </c>
      <c r="D913" s="2">
        <v>1</v>
      </c>
      <c r="E913" s="2">
        <v>58693</v>
      </c>
      <c r="F913" s="3">
        <v>44628</v>
      </c>
      <c r="G913" s="2" t="s">
        <v>1285</v>
      </c>
      <c r="H913" s="2" t="s">
        <v>1292</v>
      </c>
      <c r="I913">
        <f>(Merge1[[#This Row],[price]]/SUM(Merge1[price]))*100</f>
        <v>1.6153619281797531E-2</v>
      </c>
    </row>
    <row r="914" spans="1:9" x14ac:dyDescent="0.35">
      <c r="A914" s="2">
        <v>913</v>
      </c>
      <c r="B914" s="2">
        <v>86</v>
      </c>
      <c r="C914" s="2">
        <v>26</v>
      </c>
      <c r="D914" s="2">
        <v>1</v>
      </c>
      <c r="E914" s="2">
        <v>138724</v>
      </c>
      <c r="F914" s="3">
        <v>44392</v>
      </c>
      <c r="G914" s="2" t="s">
        <v>1300</v>
      </c>
      <c r="H914" s="2" t="s">
        <v>1303</v>
      </c>
      <c r="I914">
        <f>(Merge1[[#This Row],[price]]/SUM(Merge1[price]))*100</f>
        <v>3.8179930847768571E-2</v>
      </c>
    </row>
    <row r="915" spans="1:9" x14ac:dyDescent="0.35">
      <c r="A915" s="2">
        <v>914</v>
      </c>
      <c r="B915" s="2">
        <v>33</v>
      </c>
      <c r="C915" s="2">
        <v>31</v>
      </c>
      <c r="D915" s="2">
        <v>5</v>
      </c>
      <c r="E915" s="2">
        <v>412265</v>
      </c>
      <c r="F915" s="3">
        <v>44307</v>
      </c>
      <c r="G915" s="2" t="s">
        <v>1306</v>
      </c>
      <c r="H915" s="2" t="s">
        <v>1309</v>
      </c>
      <c r="I915">
        <f>(Merge1[[#This Row],[price]]/SUM(Merge1[price]))*100</f>
        <v>0.11346449922836213</v>
      </c>
    </row>
    <row r="916" spans="1:9" x14ac:dyDescent="0.35">
      <c r="A916" s="2">
        <v>915</v>
      </c>
      <c r="B916" s="2">
        <v>14</v>
      </c>
      <c r="C916" s="2">
        <v>26</v>
      </c>
      <c r="D916" s="2">
        <v>5</v>
      </c>
      <c r="E916" s="2">
        <v>693620</v>
      </c>
      <c r="F916" s="3">
        <v>44367</v>
      </c>
      <c r="G916" s="2" t="s">
        <v>1300</v>
      </c>
      <c r="H916" s="2" t="s">
        <v>1303</v>
      </c>
      <c r="I916">
        <f>(Merge1[[#This Row],[price]]/SUM(Merge1[price]))*100</f>
        <v>0.19089965423884284</v>
      </c>
    </row>
    <row r="917" spans="1:9" x14ac:dyDescent="0.35">
      <c r="A917" s="2">
        <v>916</v>
      </c>
      <c r="B917" s="2">
        <v>54</v>
      </c>
      <c r="C917" s="2">
        <v>17</v>
      </c>
      <c r="D917" s="2">
        <v>5</v>
      </c>
      <c r="E917" s="2">
        <v>293465</v>
      </c>
      <c r="F917" s="3">
        <v>44515</v>
      </c>
      <c r="G917" s="2" t="s">
        <v>1285</v>
      </c>
      <c r="H917" s="2" t="s">
        <v>1292</v>
      </c>
      <c r="I917">
        <f>(Merge1[[#This Row],[price]]/SUM(Merge1[price]))*100</f>
        <v>8.0768096408987661E-2</v>
      </c>
    </row>
    <row r="918" spans="1:9" x14ac:dyDescent="0.35">
      <c r="A918" s="2">
        <v>917</v>
      </c>
      <c r="B918" s="2">
        <v>44</v>
      </c>
      <c r="C918" s="2">
        <v>42</v>
      </c>
      <c r="D918" s="2">
        <v>4</v>
      </c>
      <c r="E918" s="2">
        <v>571840</v>
      </c>
      <c r="F918" s="3">
        <v>44830</v>
      </c>
      <c r="G918" s="2" t="s">
        <v>1318</v>
      </c>
      <c r="H918" s="2" t="s">
        <v>1322</v>
      </c>
      <c r="I918">
        <f>(Merge1[[#This Row],[price]]/SUM(Merge1[price]))*100</f>
        <v>0.15738308912652446</v>
      </c>
    </row>
    <row r="919" spans="1:9" x14ac:dyDescent="0.35">
      <c r="A919" s="2">
        <v>918</v>
      </c>
      <c r="B919" s="2">
        <v>118</v>
      </c>
      <c r="C919" s="2">
        <v>16</v>
      </c>
      <c r="D919" s="2">
        <v>3</v>
      </c>
      <c r="E919" s="2">
        <v>134856</v>
      </c>
      <c r="F919" s="3">
        <v>45104</v>
      </c>
      <c r="G919" s="2" t="s">
        <v>1285</v>
      </c>
      <c r="H919" s="2" t="s">
        <v>1291</v>
      </c>
      <c r="I919">
        <f>(Merge1[[#This Row],[price]]/SUM(Merge1[price]))*100</f>
        <v>3.7115371200417219E-2</v>
      </c>
    </row>
    <row r="920" spans="1:9" x14ac:dyDescent="0.35">
      <c r="A920" s="2">
        <v>919</v>
      </c>
      <c r="B920" s="2">
        <v>321</v>
      </c>
      <c r="C920" s="2">
        <v>9</v>
      </c>
      <c r="D920" s="2">
        <v>2</v>
      </c>
      <c r="E920" s="2">
        <v>81118</v>
      </c>
      <c r="F920" s="3">
        <v>45275</v>
      </c>
      <c r="G920" s="2" t="s">
        <v>1274</v>
      </c>
      <c r="H920" s="2" t="s">
        <v>1283</v>
      </c>
      <c r="I920">
        <f>(Merge1[[#This Row],[price]]/SUM(Merge1[price]))*100</f>
        <v>2.2325478147323396E-2</v>
      </c>
    </row>
    <row r="921" spans="1:9" x14ac:dyDescent="0.35">
      <c r="A921" s="2">
        <v>920</v>
      </c>
      <c r="B921" s="2">
        <v>430</v>
      </c>
      <c r="C921" s="2">
        <v>11</v>
      </c>
      <c r="D921" s="2">
        <v>1</v>
      </c>
      <c r="E921" s="2">
        <v>101454</v>
      </c>
      <c r="F921" s="3">
        <v>44268</v>
      </c>
      <c r="G921" s="2" t="s">
        <v>1285</v>
      </c>
      <c r="H921" s="2" t="s">
        <v>1286</v>
      </c>
      <c r="I921">
        <f>(Merge1[[#This Row],[price]]/SUM(Merge1[price]))*100</f>
        <v>2.7922397741050663E-2</v>
      </c>
    </row>
    <row r="922" spans="1:9" x14ac:dyDescent="0.35">
      <c r="A922" s="2">
        <v>921</v>
      </c>
      <c r="B922" s="2">
        <v>340</v>
      </c>
      <c r="C922" s="2">
        <v>23</v>
      </c>
      <c r="D922" s="2">
        <v>3</v>
      </c>
      <c r="E922" s="2">
        <v>469419</v>
      </c>
      <c r="F922" s="3">
        <v>45172</v>
      </c>
      <c r="G922" s="2" t="s">
        <v>1294</v>
      </c>
      <c r="H922" s="2" t="s">
        <v>1299</v>
      </c>
      <c r="I922">
        <f>(Merge1[[#This Row],[price]]/SUM(Merge1[price]))*100</f>
        <v>0.12919455147363595</v>
      </c>
    </row>
    <row r="923" spans="1:9" x14ac:dyDescent="0.35">
      <c r="A923" s="2">
        <v>922</v>
      </c>
      <c r="B923" s="2">
        <v>240</v>
      </c>
      <c r="C923" s="2">
        <v>35</v>
      </c>
      <c r="D923" s="2">
        <v>3</v>
      </c>
      <c r="E923" s="2">
        <v>168717</v>
      </c>
      <c r="F923" s="3">
        <v>45320</v>
      </c>
      <c r="G923" s="2" t="s">
        <v>1312</v>
      </c>
      <c r="H923" s="2" t="s">
        <v>1314</v>
      </c>
      <c r="I923">
        <f>(Merge1[[#This Row],[price]]/SUM(Merge1[price]))*100</f>
        <v>4.643467167067681E-2</v>
      </c>
    </row>
    <row r="924" spans="1:9" x14ac:dyDescent="0.35">
      <c r="A924" s="2">
        <v>923</v>
      </c>
      <c r="B924" s="2">
        <v>228</v>
      </c>
      <c r="C924" s="2">
        <v>9</v>
      </c>
      <c r="D924" s="2">
        <v>5</v>
      </c>
      <c r="E924" s="2">
        <v>202795</v>
      </c>
      <c r="F924" s="3">
        <v>44559</v>
      </c>
      <c r="G924" s="2" t="s">
        <v>1274</v>
      </c>
      <c r="H924" s="2" t="s">
        <v>1283</v>
      </c>
      <c r="I924">
        <f>(Merge1[[#This Row],[price]]/SUM(Merge1[price]))*100</f>
        <v>5.5813695368308498E-2</v>
      </c>
    </row>
    <row r="925" spans="1:9" x14ac:dyDescent="0.35">
      <c r="A925" s="2">
        <v>924</v>
      </c>
      <c r="B925" s="2">
        <v>303</v>
      </c>
      <c r="C925" s="2">
        <v>39</v>
      </c>
      <c r="D925" s="2">
        <v>4</v>
      </c>
      <c r="E925" s="2">
        <v>213656</v>
      </c>
      <c r="F925" s="3">
        <v>45489</v>
      </c>
      <c r="G925" s="2" t="s">
        <v>1318</v>
      </c>
      <c r="H925" s="2" t="s">
        <v>1319</v>
      </c>
      <c r="I925">
        <f>(Merge1[[#This Row],[price]]/SUM(Merge1[price]))*100</f>
        <v>5.8802884181618477E-2</v>
      </c>
    </row>
    <row r="926" spans="1:9" x14ac:dyDescent="0.35">
      <c r="A926" s="2">
        <v>925</v>
      </c>
      <c r="B926" s="2">
        <v>384</v>
      </c>
      <c r="C926" s="2">
        <v>41</v>
      </c>
      <c r="D926" s="2">
        <v>5</v>
      </c>
      <c r="E926" s="2">
        <v>187830</v>
      </c>
      <c r="F926" s="3">
        <v>45087</v>
      </c>
      <c r="G926" s="2" t="s">
        <v>1318</v>
      </c>
      <c r="H926" s="2" t="s">
        <v>1321</v>
      </c>
      <c r="I926">
        <f>(Merge1[[#This Row],[price]]/SUM(Merge1[price]))*100</f>
        <v>5.1694994457601937E-2</v>
      </c>
    </row>
    <row r="927" spans="1:9" x14ac:dyDescent="0.35">
      <c r="A927" s="2">
        <v>926</v>
      </c>
      <c r="B927" s="2">
        <v>269</v>
      </c>
      <c r="C927" s="2">
        <v>41</v>
      </c>
      <c r="D927" s="2">
        <v>5</v>
      </c>
      <c r="E927" s="2">
        <v>187830</v>
      </c>
      <c r="F927" s="3">
        <v>44831</v>
      </c>
      <c r="G927" s="2" t="s">
        <v>1318</v>
      </c>
      <c r="H927" s="2" t="s">
        <v>1321</v>
      </c>
      <c r="I927">
        <f>(Merge1[[#This Row],[price]]/SUM(Merge1[price]))*100</f>
        <v>5.1694994457601937E-2</v>
      </c>
    </row>
    <row r="928" spans="1:9" x14ac:dyDescent="0.35">
      <c r="A928" s="2">
        <v>927</v>
      </c>
      <c r="B928" s="2">
        <v>466</v>
      </c>
      <c r="C928" s="2">
        <v>23</v>
      </c>
      <c r="D928" s="2">
        <v>4</v>
      </c>
      <c r="E928" s="2">
        <v>625892</v>
      </c>
      <c r="F928" s="3">
        <v>45302</v>
      </c>
      <c r="G928" s="2" t="s">
        <v>1294</v>
      </c>
      <c r="H928" s="2" t="s">
        <v>1299</v>
      </c>
      <c r="I928">
        <f>(Merge1[[#This Row],[price]]/SUM(Merge1[price]))*100</f>
        <v>0.17225940196484796</v>
      </c>
    </row>
    <row r="929" spans="1:9" x14ac:dyDescent="0.35">
      <c r="A929" s="2">
        <v>928</v>
      </c>
      <c r="B929" s="2">
        <v>117</v>
      </c>
      <c r="C929" s="2">
        <v>6</v>
      </c>
      <c r="D929" s="2">
        <v>4</v>
      </c>
      <c r="E929" s="2">
        <v>654140</v>
      </c>
      <c r="F929" s="3">
        <v>44827</v>
      </c>
      <c r="G929" s="2" t="s">
        <v>1274</v>
      </c>
      <c r="H929" s="2" t="s">
        <v>1280</v>
      </c>
      <c r="I929">
        <f>(Merge1[[#This Row],[price]]/SUM(Merge1[price]))*100</f>
        <v>0.18003387996856587</v>
      </c>
    </row>
    <row r="930" spans="1:9" x14ac:dyDescent="0.35">
      <c r="A930" s="2">
        <v>929</v>
      </c>
      <c r="B930" s="2">
        <v>188</v>
      </c>
      <c r="C930" s="2">
        <v>27</v>
      </c>
      <c r="D930" s="2">
        <v>3</v>
      </c>
      <c r="E930" s="2">
        <v>237795</v>
      </c>
      <c r="F930" s="3">
        <v>44515</v>
      </c>
      <c r="G930" s="2" t="s">
        <v>1300</v>
      </c>
      <c r="H930" s="2" t="s">
        <v>1304</v>
      </c>
      <c r="I930">
        <f>(Merge1[[#This Row],[price]]/SUM(Merge1[price]))*100</f>
        <v>6.5446473976710065E-2</v>
      </c>
    </row>
    <row r="931" spans="1:9" x14ac:dyDescent="0.35">
      <c r="A931" s="2">
        <v>930</v>
      </c>
      <c r="B931" s="2">
        <v>156</v>
      </c>
      <c r="C931" s="2">
        <v>1</v>
      </c>
      <c r="D931" s="2">
        <v>1</v>
      </c>
      <c r="E931" s="2">
        <v>32044</v>
      </c>
      <c r="F931" s="3">
        <v>45268</v>
      </c>
      <c r="G931" s="2" t="s">
        <v>1274</v>
      </c>
      <c r="H931" s="2" t="s">
        <v>1275</v>
      </c>
      <c r="I931">
        <f>(Merge1[[#This Row],[price]]/SUM(Merge1[price]))*100</f>
        <v>8.8192216493605726E-3</v>
      </c>
    </row>
    <row r="932" spans="1:9" x14ac:dyDescent="0.35">
      <c r="A932" s="2">
        <v>931</v>
      </c>
      <c r="B932" s="2">
        <v>418</v>
      </c>
      <c r="C932" s="2">
        <v>9</v>
      </c>
      <c r="D932" s="2">
        <v>3</v>
      </c>
      <c r="E932" s="2">
        <v>121677</v>
      </c>
      <c r="F932" s="3">
        <v>44784</v>
      </c>
      <c r="G932" s="2" t="s">
        <v>1274</v>
      </c>
      <c r="H932" s="2" t="s">
        <v>1283</v>
      </c>
      <c r="I932">
        <f>(Merge1[[#This Row],[price]]/SUM(Merge1[price]))*100</f>
        <v>3.3488217220985099E-2</v>
      </c>
    </row>
    <row r="933" spans="1:9" x14ac:dyDescent="0.35">
      <c r="A933" s="2">
        <v>932</v>
      </c>
      <c r="B933" s="2">
        <v>241</v>
      </c>
      <c r="C933" s="2">
        <v>35</v>
      </c>
      <c r="D933" s="2">
        <v>1</v>
      </c>
      <c r="E933" s="2">
        <v>56239</v>
      </c>
      <c r="F933" s="3">
        <v>45204</v>
      </c>
      <c r="G933" s="2" t="s">
        <v>1312</v>
      </c>
      <c r="H933" s="2" t="s">
        <v>1314</v>
      </c>
      <c r="I933">
        <f>(Merge1[[#This Row],[price]]/SUM(Merge1[price]))*100</f>
        <v>1.5478223890225603E-2</v>
      </c>
    </row>
    <row r="934" spans="1:9" x14ac:dyDescent="0.35">
      <c r="A934" s="2">
        <v>933</v>
      </c>
      <c r="B934" s="2">
        <v>387</v>
      </c>
      <c r="C934" s="2">
        <v>31</v>
      </c>
      <c r="D934" s="2">
        <v>3</v>
      </c>
      <c r="E934" s="2">
        <v>247359</v>
      </c>
      <c r="F934" s="3">
        <v>44215</v>
      </c>
      <c r="G934" s="2" t="s">
        <v>1306</v>
      </c>
      <c r="H934" s="2" t="s">
        <v>1309</v>
      </c>
      <c r="I934">
        <f>(Merge1[[#This Row],[price]]/SUM(Merge1[price]))*100</f>
        <v>6.8078699537017284E-2</v>
      </c>
    </row>
    <row r="935" spans="1:9" x14ac:dyDescent="0.35">
      <c r="A935" s="2">
        <v>934</v>
      </c>
      <c r="B935" s="2">
        <v>393</v>
      </c>
      <c r="C935" s="2">
        <v>28</v>
      </c>
      <c r="D935" s="2">
        <v>3</v>
      </c>
      <c r="E935" s="2">
        <v>273351</v>
      </c>
      <c r="F935" s="3">
        <v>45419</v>
      </c>
      <c r="G935" s="2" t="s">
        <v>1300</v>
      </c>
      <c r="H935" s="2" t="s">
        <v>1305</v>
      </c>
      <c r="I935">
        <f>(Merge1[[#This Row],[price]]/SUM(Merge1[price]))*100</f>
        <v>7.5232276153862243E-2</v>
      </c>
    </row>
    <row r="936" spans="1:9" x14ac:dyDescent="0.35">
      <c r="A936" s="2">
        <v>935</v>
      </c>
      <c r="B936" s="2">
        <v>119</v>
      </c>
      <c r="C936" s="2">
        <v>1</v>
      </c>
      <c r="D936" s="2">
        <v>5</v>
      </c>
      <c r="E936" s="2">
        <v>160220</v>
      </c>
      <c r="F936" s="3">
        <v>44962</v>
      </c>
      <c r="G936" s="2" t="s">
        <v>1274</v>
      </c>
      <c r="H936" s="2" t="s">
        <v>1275</v>
      </c>
      <c r="I936">
        <f>(Merge1[[#This Row],[price]]/SUM(Merge1[price]))*100</f>
        <v>4.4096108246802865E-2</v>
      </c>
    </row>
    <row r="937" spans="1:9" x14ac:dyDescent="0.35">
      <c r="A937" s="2">
        <v>936</v>
      </c>
      <c r="B937" s="2">
        <v>97</v>
      </c>
      <c r="C937" s="2">
        <v>27</v>
      </c>
      <c r="D937" s="2">
        <v>5</v>
      </c>
      <c r="E937" s="2">
        <v>396325</v>
      </c>
      <c r="F937" s="3">
        <v>45092</v>
      </c>
      <c r="G937" s="2" t="s">
        <v>1300</v>
      </c>
      <c r="H937" s="2" t="s">
        <v>1304</v>
      </c>
      <c r="I937">
        <f>(Merge1[[#This Row],[price]]/SUM(Merge1[price]))*100</f>
        <v>0.10907745662785012</v>
      </c>
    </row>
    <row r="938" spans="1:9" x14ac:dyDescent="0.35">
      <c r="A938" s="2">
        <v>937</v>
      </c>
      <c r="B938" s="2">
        <v>203</v>
      </c>
      <c r="C938" s="2">
        <v>16</v>
      </c>
      <c r="D938" s="2">
        <v>2</v>
      </c>
      <c r="E938" s="2">
        <v>89904</v>
      </c>
      <c r="F938" s="3">
        <v>45519</v>
      </c>
      <c r="G938" s="2" t="s">
        <v>1285</v>
      </c>
      <c r="H938" s="2" t="s">
        <v>1291</v>
      </c>
      <c r="I938">
        <f>(Merge1[[#This Row],[price]]/SUM(Merge1[price]))*100</f>
        <v>2.4743580800278143E-2</v>
      </c>
    </row>
    <row r="939" spans="1:9" x14ac:dyDescent="0.35">
      <c r="A939" s="2">
        <v>938</v>
      </c>
      <c r="B939" s="2">
        <v>200</v>
      </c>
      <c r="C939" s="2">
        <v>25</v>
      </c>
      <c r="D939" s="2">
        <v>2</v>
      </c>
      <c r="E939" s="2">
        <v>189580</v>
      </c>
      <c r="F939" s="3">
        <v>44735</v>
      </c>
      <c r="G939" s="2" t="s">
        <v>1300</v>
      </c>
      <c r="H939" s="2" t="s">
        <v>1302</v>
      </c>
      <c r="I939">
        <f>(Merge1[[#This Row],[price]]/SUM(Merge1[price]))*100</f>
        <v>5.217663338802201E-2</v>
      </c>
    </row>
    <row r="940" spans="1:9" x14ac:dyDescent="0.35">
      <c r="A940" s="2">
        <v>939</v>
      </c>
      <c r="B940" s="2">
        <v>41</v>
      </c>
      <c r="C940" s="2">
        <v>28</v>
      </c>
      <c r="D940" s="2">
        <v>2</v>
      </c>
      <c r="E940" s="2">
        <v>182234</v>
      </c>
      <c r="F940" s="3">
        <v>45255</v>
      </c>
      <c r="G940" s="2" t="s">
        <v>1300</v>
      </c>
      <c r="H940" s="2" t="s">
        <v>1305</v>
      </c>
      <c r="I940">
        <f>(Merge1[[#This Row],[price]]/SUM(Merge1[price]))*100</f>
        <v>5.0154850769241498E-2</v>
      </c>
    </row>
    <row r="941" spans="1:9" x14ac:dyDescent="0.35">
      <c r="A941" s="2">
        <v>940</v>
      </c>
      <c r="B941" s="2">
        <v>392</v>
      </c>
      <c r="C941" s="2">
        <v>40</v>
      </c>
      <c r="D941" s="2">
        <v>3</v>
      </c>
      <c r="E941" s="2">
        <v>77856</v>
      </c>
      <c r="F941" s="3">
        <v>44780</v>
      </c>
      <c r="G941" s="2" t="s">
        <v>1318</v>
      </c>
      <c r="H941" s="2" t="s">
        <v>1320</v>
      </c>
      <c r="I941">
        <f>(Merge1[[#This Row],[price]]/SUM(Merge1[price]))*100</f>
        <v>2.1427703181020368E-2</v>
      </c>
    </row>
    <row r="942" spans="1:9" x14ac:dyDescent="0.35">
      <c r="A942" s="2">
        <v>941</v>
      </c>
      <c r="B942" s="2">
        <v>333</v>
      </c>
      <c r="C942" s="2">
        <v>48</v>
      </c>
      <c r="D942" s="2">
        <v>5</v>
      </c>
      <c r="E942" s="2">
        <v>271535</v>
      </c>
      <c r="F942" s="3">
        <v>44747</v>
      </c>
      <c r="G942" s="2" t="s">
        <v>1324</v>
      </c>
      <c r="H942" s="2" t="s">
        <v>1329</v>
      </c>
      <c r="I942">
        <f>(Merge1[[#This Row],[price]]/SUM(Merge1[price]))*100</f>
        <v>7.4732472555209192E-2</v>
      </c>
    </row>
    <row r="943" spans="1:9" x14ac:dyDescent="0.35">
      <c r="A943" s="2">
        <v>942</v>
      </c>
      <c r="B943" s="2">
        <v>212</v>
      </c>
      <c r="C943" s="2">
        <v>13</v>
      </c>
      <c r="D943" s="2">
        <v>1</v>
      </c>
      <c r="E943" s="2">
        <v>72395</v>
      </c>
      <c r="F943" s="3">
        <v>44570</v>
      </c>
      <c r="G943" s="2" t="s">
        <v>1285</v>
      </c>
      <c r="H943" s="2" t="s">
        <v>1288</v>
      </c>
      <c r="I943">
        <f>(Merge1[[#This Row],[price]]/SUM(Merge1[price]))*100</f>
        <v>1.992471449586377E-2</v>
      </c>
    </row>
    <row r="944" spans="1:9" x14ac:dyDescent="0.35">
      <c r="A944" s="2">
        <v>943</v>
      </c>
      <c r="B944" s="2">
        <v>70</v>
      </c>
      <c r="C944" s="2">
        <v>19</v>
      </c>
      <c r="D944" s="2">
        <v>1</v>
      </c>
      <c r="E944" s="2">
        <v>112408</v>
      </c>
      <c r="F944" s="3">
        <v>45501</v>
      </c>
      <c r="G944" s="2" t="s">
        <v>1294</v>
      </c>
      <c r="H944" s="2" t="s">
        <v>1295</v>
      </c>
      <c r="I944">
        <f>(Merge1[[#This Row],[price]]/SUM(Merge1[price]))*100</f>
        <v>3.0937182223234404E-2</v>
      </c>
    </row>
    <row r="945" spans="1:9" x14ac:dyDescent="0.35">
      <c r="A945" s="2">
        <v>944</v>
      </c>
      <c r="B945" s="2">
        <v>234</v>
      </c>
      <c r="C945" s="2">
        <v>40</v>
      </c>
      <c r="D945" s="2">
        <v>4</v>
      </c>
      <c r="E945" s="2">
        <v>103808</v>
      </c>
      <c r="F945" s="3">
        <v>44754</v>
      </c>
      <c r="G945" s="2" t="s">
        <v>1318</v>
      </c>
      <c r="H945" s="2" t="s">
        <v>1320</v>
      </c>
      <c r="I945">
        <f>(Merge1[[#This Row],[price]]/SUM(Merge1[price]))*100</f>
        <v>2.8570270908027159E-2</v>
      </c>
    </row>
    <row r="946" spans="1:9" x14ac:dyDescent="0.35">
      <c r="A946" s="2">
        <v>945</v>
      </c>
      <c r="B946" s="2">
        <v>359</v>
      </c>
      <c r="C946" s="2">
        <v>40</v>
      </c>
      <c r="D946" s="2">
        <v>4</v>
      </c>
      <c r="E946" s="2">
        <v>103808</v>
      </c>
      <c r="F946" s="3">
        <v>44581</v>
      </c>
      <c r="G946" s="2" t="s">
        <v>1318</v>
      </c>
      <c r="H946" s="2" t="s">
        <v>1320</v>
      </c>
      <c r="I946">
        <f>(Merge1[[#This Row],[price]]/SUM(Merge1[price]))*100</f>
        <v>2.8570270908027159E-2</v>
      </c>
    </row>
    <row r="947" spans="1:9" x14ac:dyDescent="0.35">
      <c r="A947" s="2">
        <v>946</v>
      </c>
      <c r="B947" s="2">
        <v>165</v>
      </c>
      <c r="C947" s="2">
        <v>2</v>
      </c>
      <c r="D947" s="2">
        <v>2</v>
      </c>
      <c r="E947" s="2">
        <v>277220</v>
      </c>
      <c r="F947" s="3">
        <v>44298</v>
      </c>
      <c r="G947" s="2" t="s">
        <v>1274</v>
      </c>
      <c r="H947" s="2" t="s">
        <v>1276</v>
      </c>
      <c r="I947">
        <f>(Merge1[[#This Row],[price]]/SUM(Merge1[price]))*100</f>
        <v>7.6297111023459555E-2</v>
      </c>
    </row>
    <row r="948" spans="1:9" x14ac:dyDescent="0.35">
      <c r="A948" s="2">
        <v>947</v>
      </c>
      <c r="B948" s="2">
        <v>274</v>
      </c>
      <c r="C948" s="2">
        <v>2</v>
      </c>
      <c r="D948" s="2">
        <v>2</v>
      </c>
      <c r="E948" s="2">
        <v>277220</v>
      </c>
      <c r="F948" s="3">
        <v>44406</v>
      </c>
      <c r="G948" s="2" t="s">
        <v>1274</v>
      </c>
      <c r="H948" s="2" t="s">
        <v>1276</v>
      </c>
      <c r="I948">
        <f>(Merge1[[#This Row],[price]]/SUM(Merge1[price]))*100</f>
        <v>7.6297111023459555E-2</v>
      </c>
    </row>
    <row r="949" spans="1:9" x14ac:dyDescent="0.35">
      <c r="A949" s="2">
        <v>948</v>
      </c>
      <c r="B949" s="2">
        <v>145</v>
      </c>
      <c r="C949" s="2">
        <v>18</v>
      </c>
      <c r="D949" s="2">
        <v>2</v>
      </c>
      <c r="E949" s="2">
        <v>156464</v>
      </c>
      <c r="F949" s="3">
        <v>45094</v>
      </c>
      <c r="G949" s="2" t="s">
        <v>1285</v>
      </c>
      <c r="H949" s="2" t="s">
        <v>1293</v>
      </c>
      <c r="I949">
        <f>(Merge1[[#This Row],[price]]/SUM(Merge1[price]))*100</f>
        <v>4.3062373490998396E-2</v>
      </c>
    </row>
    <row r="950" spans="1:9" x14ac:dyDescent="0.35">
      <c r="A950" s="2">
        <v>949</v>
      </c>
      <c r="B950" s="2">
        <v>373</v>
      </c>
      <c r="C950" s="2">
        <v>1</v>
      </c>
      <c r="D950" s="2">
        <v>2</v>
      </c>
      <c r="E950" s="2">
        <v>64088</v>
      </c>
      <c r="F950" s="3">
        <v>44381</v>
      </c>
      <c r="G950" s="2" t="s">
        <v>1274</v>
      </c>
      <c r="H950" s="2" t="s">
        <v>1275</v>
      </c>
      <c r="I950">
        <f>(Merge1[[#This Row],[price]]/SUM(Merge1[price]))*100</f>
        <v>1.7638443298721145E-2</v>
      </c>
    </row>
    <row r="951" spans="1:9" x14ac:dyDescent="0.35">
      <c r="A951" s="2">
        <v>950</v>
      </c>
      <c r="B951" s="2">
        <v>78</v>
      </c>
      <c r="C951" s="2">
        <v>1</v>
      </c>
      <c r="D951" s="2">
        <v>4</v>
      </c>
      <c r="E951" s="2">
        <v>128176</v>
      </c>
      <c r="F951" s="3">
        <v>44641</v>
      </c>
      <c r="G951" s="2" t="s">
        <v>1274</v>
      </c>
      <c r="H951" s="2" t="s">
        <v>1275</v>
      </c>
      <c r="I951">
        <f>(Merge1[[#This Row],[price]]/SUM(Merge1[price]))*100</f>
        <v>3.527688659744229E-2</v>
      </c>
    </row>
    <row r="952" spans="1:9" x14ac:dyDescent="0.35">
      <c r="A952" s="2">
        <v>951</v>
      </c>
      <c r="B952" s="2">
        <v>176</v>
      </c>
      <c r="C952" s="2">
        <v>27</v>
      </c>
      <c r="D952" s="2">
        <v>3</v>
      </c>
      <c r="E952" s="2">
        <v>237795</v>
      </c>
      <c r="F952" s="3">
        <v>45217</v>
      </c>
      <c r="G952" s="2" t="s">
        <v>1300</v>
      </c>
      <c r="H952" s="2" t="s">
        <v>1304</v>
      </c>
      <c r="I952">
        <f>(Merge1[[#This Row],[price]]/SUM(Merge1[price]))*100</f>
        <v>6.5446473976710065E-2</v>
      </c>
    </row>
    <row r="953" spans="1:9" x14ac:dyDescent="0.35">
      <c r="A953" s="2">
        <v>952</v>
      </c>
      <c r="B953" s="2">
        <v>191</v>
      </c>
      <c r="C953" s="2">
        <v>30</v>
      </c>
      <c r="D953" s="2">
        <v>1</v>
      </c>
      <c r="E953" s="2">
        <v>104358</v>
      </c>
      <c r="F953" s="3">
        <v>44873</v>
      </c>
      <c r="G953" s="2" t="s">
        <v>1306</v>
      </c>
      <c r="H953" s="2" t="s">
        <v>1308</v>
      </c>
      <c r="I953">
        <f>(Merge1[[#This Row],[price]]/SUM(Merge1[price]))*100</f>
        <v>2.8721643143302042E-2</v>
      </c>
    </row>
    <row r="954" spans="1:9" x14ac:dyDescent="0.35">
      <c r="A954" s="2">
        <v>953</v>
      </c>
      <c r="B954" s="2">
        <v>42</v>
      </c>
      <c r="C954" s="2">
        <v>10</v>
      </c>
      <c r="D954" s="2">
        <v>1</v>
      </c>
      <c r="E954" s="2">
        <v>24915</v>
      </c>
      <c r="F954" s="3">
        <v>44742</v>
      </c>
      <c r="G954" s="2" t="s">
        <v>1274</v>
      </c>
      <c r="H954" s="2" t="s">
        <v>1284</v>
      </c>
      <c r="I954">
        <f>(Merge1[[#This Row],[price]]/SUM(Merge1[price]))*100</f>
        <v>6.8571622579521501E-3</v>
      </c>
    </row>
    <row r="955" spans="1:9" x14ac:dyDescent="0.35">
      <c r="A955" s="2">
        <v>954</v>
      </c>
      <c r="B955" s="2">
        <v>398</v>
      </c>
      <c r="C955" s="2">
        <v>26</v>
      </c>
      <c r="D955" s="2">
        <v>1</v>
      </c>
      <c r="E955" s="2">
        <v>138724</v>
      </c>
      <c r="F955" s="3">
        <v>45309</v>
      </c>
      <c r="G955" s="2" t="s">
        <v>1300</v>
      </c>
      <c r="H955" s="2" t="s">
        <v>1303</v>
      </c>
      <c r="I955">
        <f>(Merge1[[#This Row],[price]]/SUM(Merge1[price]))*100</f>
        <v>3.8179930847768571E-2</v>
      </c>
    </row>
    <row r="956" spans="1:9" x14ac:dyDescent="0.35">
      <c r="A956" s="2">
        <v>955</v>
      </c>
      <c r="B956" s="2">
        <v>241</v>
      </c>
      <c r="C956" s="2">
        <v>12</v>
      </c>
      <c r="D956" s="2">
        <v>2</v>
      </c>
      <c r="E956" s="2">
        <v>117454</v>
      </c>
      <c r="F956" s="3">
        <v>44709</v>
      </c>
      <c r="G956" s="2" t="s">
        <v>1285</v>
      </c>
      <c r="H956" s="2" t="s">
        <v>1287</v>
      </c>
      <c r="I956">
        <f>(Merge1[[#This Row],[price]]/SUM(Merge1[price]))*100</f>
        <v>3.2325953676319956E-2</v>
      </c>
    </row>
    <row r="957" spans="1:9" x14ac:dyDescent="0.35">
      <c r="A957" s="2">
        <v>956</v>
      </c>
      <c r="B957" s="2">
        <v>419</v>
      </c>
      <c r="C957" s="2">
        <v>25</v>
      </c>
      <c r="D957" s="2">
        <v>1</v>
      </c>
      <c r="E957" s="2">
        <v>94790</v>
      </c>
      <c r="F957" s="3">
        <v>44446</v>
      </c>
      <c r="G957" s="2" t="s">
        <v>1300</v>
      </c>
      <c r="H957" s="2" t="s">
        <v>1302</v>
      </c>
      <c r="I957">
        <f>(Merge1[[#This Row],[price]]/SUM(Merge1[price]))*100</f>
        <v>2.6088316694011005E-2</v>
      </c>
    </row>
    <row r="958" spans="1:9" x14ac:dyDescent="0.35">
      <c r="A958" s="2">
        <v>957</v>
      </c>
      <c r="B958" s="2">
        <v>394</v>
      </c>
      <c r="C958" s="2">
        <v>46</v>
      </c>
      <c r="D958" s="2">
        <v>2</v>
      </c>
      <c r="E958" s="2">
        <v>311136</v>
      </c>
      <c r="F958" s="3">
        <v>44985</v>
      </c>
      <c r="G958" s="2" t="s">
        <v>1324</v>
      </c>
      <c r="H958" s="2" t="s">
        <v>1327</v>
      </c>
      <c r="I958">
        <f>(Merge1[[#This Row],[price]]/SUM(Merge1[price]))*100</f>
        <v>8.5631548717246625E-2</v>
      </c>
    </row>
    <row r="959" spans="1:9" x14ac:dyDescent="0.35">
      <c r="A959" s="2">
        <v>958</v>
      </c>
      <c r="B959" s="2">
        <v>395</v>
      </c>
      <c r="C959" s="2">
        <v>29</v>
      </c>
      <c r="D959" s="2">
        <v>2</v>
      </c>
      <c r="E959" s="2">
        <v>217572</v>
      </c>
      <c r="F959" s="3">
        <v>44265</v>
      </c>
      <c r="G959" s="2" t="s">
        <v>1306</v>
      </c>
      <c r="H959" s="2" t="s">
        <v>1307</v>
      </c>
      <c r="I959">
        <f>(Merge1[[#This Row],[price]]/SUM(Merge1[price]))*100</f>
        <v>5.988065449677564E-2</v>
      </c>
    </row>
    <row r="960" spans="1:9" x14ac:dyDescent="0.35">
      <c r="A960" s="2">
        <v>959</v>
      </c>
      <c r="B960" s="2">
        <v>102</v>
      </c>
      <c r="C960" s="2">
        <v>30</v>
      </c>
      <c r="D960" s="2">
        <v>1</v>
      </c>
      <c r="E960" s="2">
        <v>104358</v>
      </c>
      <c r="F960" s="3">
        <v>45264</v>
      </c>
      <c r="G960" s="2" t="s">
        <v>1306</v>
      </c>
      <c r="H960" s="2" t="s">
        <v>1308</v>
      </c>
      <c r="I960">
        <f>(Merge1[[#This Row],[price]]/SUM(Merge1[price]))*100</f>
        <v>2.8721643143302042E-2</v>
      </c>
    </row>
    <row r="961" spans="1:9" x14ac:dyDescent="0.35">
      <c r="A961" s="2">
        <v>960</v>
      </c>
      <c r="B961" s="2">
        <v>341</v>
      </c>
      <c r="C961" s="2">
        <v>14</v>
      </c>
      <c r="D961" s="2">
        <v>4</v>
      </c>
      <c r="E961" s="2">
        <v>649768</v>
      </c>
      <c r="F961" s="3">
        <v>44993</v>
      </c>
      <c r="G961" s="2" t="s">
        <v>1285</v>
      </c>
      <c r="H961" s="2" t="s">
        <v>1289</v>
      </c>
      <c r="I961">
        <f>(Merge1[[#This Row],[price]]/SUM(Merge1[price]))*100</f>
        <v>0.17883060830925354</v>
      </c>
    </row>
    <row r="962" spans="1:9" x14ac:dyDescent="0.35">
      <c r="A962" s="2">
        <v>961</v>
      </c>
      <c r="B962" s="2">
        <v>349</v>
      </c>
      <c r="C962" s="2">
        <v>20</v>
      </c>
      <c r="D962" s="2">
        <v>3</v>
      </c>
      <c r="E962" s="2">
        <v>444360</v>
      </c>
      <c r="F962" s="3">
        <v>44521</v>
      </c>
      <c r="G962" s="2" t="s">
        <v>1294</v>
      </c>
      <c r="H962" s="2" t="s">
        <v>1296</v>
      </c>
      <c r="I962">
        <f>(Merge1[[#This Row],[price]]/SUM(Merge1[price]))*100</f>
        <v>0.12229775721226638</v>
      </c>
    </row>
    <row r="963" spans="1:9" x14ac:dyDescent="0.35">
      <c r="A963" s="2">
        <v>962</v>
      </c>
      <c r="B963" s="2">
        <v>323</v>
      </c>
      <c r="C963" s="2">
        <v>47</v>
      </c>
      <c r="D963" s="2">
        <v>1</v>
      </c>
      <c r="E963" s="2">
        <v>81201</v>
      </c>
      <c r="F963" s="3">
        <v>45322</v>
      </c>
      <c r="G963" s="2" t="s">
        <v>1324</v>
      </c>
      <c r="H963" s="2" t="s">
        <v>1328</v>
      </c>
      <c r="I963">
        <f>(Merge1[[#This Row],[price]]/SUM(Merge1[price]))*100</f>
        <v>2.2348321593737605E-2</v>
      </c>
    </row>
    <row r="964" spans="1:9" x14ac:dyDescent="0.35">
      <c r="A964" s="2">
        <v>963</v>
      </c>
      <c r="B964" s="2">
        <v>267</v>
      </c>
      <c r="C964" s="2">
        <v>8</v>
      </c>
      <c r="D964" s="2">
        <v>3</v>
      </c>
      <c r="E964" s="2">
        <v>210072</v>
      </c>
      <c r="F964" s="3">
        <v>45182</v>
      </c>
      <c r="G964" s="2" t="s">
        <v>1274</v>
      </c>
      <c r="H964" s="2" t="s">
        <v>1282</v>
      </c>
      <c r="I964">
        <f>(Merge1[[#This Row],[price]]/SUM(Merge1[price]))*100</f>
        <v>5.7816487652118151E-2</v>
      </c>
    </row>
    <row r="965" spans="1:9" x14ac:dyDescent="0.35">
      <c r="A965" s="2">
        <v>964</v>
      </c>
      <c r="B965" s="2">
        <v>327</v>
      </c>
      <c r="C965" s="2">
        <v>20</v>
      </c>
      <c r="D965" s="2">
        <v>2</v>
      </c>
      <c r="E965" s="2">
        <v>296240</v>
      </c>
      <c r="F965" s="3">
        <v>44935</v>
      </c>
      <c r="G965" s="2" t="s">
        <v>1294</v>
      </c>
      <c r="H965" s="2" t="s">
        <v>1296</v>
      </c>
      <c r="I965">
        <f>(Merge1[[#This Row],[price]]/SUM(Merge1[price]))*100</f>
        <v>8.1531838141510923E-2</v>
      </c>
    </row>
    <row r="966" spans="1:9" x14ac:dyDescent="0.35">
      <c r="A966" s="2">
        <v>965</v>
      </c>
      <c r="B966" s="2">
        <v>455</v>
      </c>
      <c r="C966" s="2">
        <v>4</v>
      </c>
      <c r="D966" s="2">
        <v>2</v>
      </c>
      <c r="E966" s="2">
        <v>76164</v>
      </c>
      <c r="F966" s="3">
        <v>44428</v>
      </c>
      <c r="G966" s="2" t="s">
        <v>1274</v>
      </c>
      <c r="H966" s="2" t="s">
        <v>1278</v>
      </c>
      <c r="I966">
        <f>(Merge1[[#This Row],[price]]/SUM(Merge1[price]))*100</f>
        <v>2.0962027140865643E-2</v>
      </c>
    </row>
    <row r="967" spans="1:9" x14ac:dyDescent="0.35">
      <c r="A967" s="2">
        <v>966</v>
      </c>
      <c r="B967" s="2">
        <v>121</v>
      </c>
      <c r="C967" s="2">
        <v>41</v>
      </c>
      <c r="D967" s="2">
        <v>4</v>
      </c>
      <c r="E967" s="2">
        <v>150264</v>
      </c>
      <c r="F967" s="3">
        <v>44861</v>
      </c>
      <c r="G967" s="2" t="s">
        <v>1318</v>
      </c>
      <c r="H967" s="2" t="s">
        <v>1321</v>
      </c>
      <c r="I967">
        <f>(Merge1[[#This Row],[price]]/SUM(Merge1[price]))*100</f>
        <v>4.1355995566081549E-2</v>
      </c>
    </row>
    <row r="968" spans="1:9" x14ac:dyDescent="0.35">
      <c r="A968" s="2">
        <v>967</v>
      </c>
      <c r="B968" s="2">
        <v>8</v>
      </c>
      <c r="C968" s="2">
        <v>11</v>
      </c>
      <c r="D968" s="2">
        <v>3</v>
      </c>
      <c r="E968" s="2">
        <v>304362</v>
      </c>
      <c r="F968" s="3">
        <v>45394</v>
      </c>
      <c r="G968" s="2" t="s">
        <v>1285</v>
      </c>
      <c r="H968" s="2" t="s">
        <v>1286</v>
      </c>
      <c r="I968">
        <f>(Merge1[[#This Row],[price]]/SUM(Merge1[price]))*100</f>
        <v>8.3767193223152001E-2</v>
      </c>
    </row>
    <row r="969" spans="1:9" x14ac:dyDescent="0.35">
      <c r="A969" s="2">
        <v>968</v>
      </c>
      <c r="B969" s="2">
        <v>62</v>
      </c>
      <c r="C969" s="2">
        <v>26</v>
      </c>
      <c r="D969" s="2">
        <v>2</v>
      </c>
      <c r="E969" s="2">
        <v>277448</v>
      </c>
      <c r="F969" s="3">
        <v>44215</v>
      </c>
      <c r="G969" s="2" t="s">
        <v>1300</v>
      </c>
      <c r="H969" s="2" t="s">
        <v>1303</v>
      </c>
      <c r="I969">
        <f>(Merge1[[#This Row],[price]]/SUM(Merge1[price]))*100</f>
        <v>7.6359861695537143E-2</v>
      </c>
    </row>
    <row r="970" spans="1:9" x14ac:dyDescent="0.35">
      <c r="A970" s="2">
        <v>969</v>
      </c>
      <c r="B970" s="2">
        <v>22</v>
      </c>
      <c r="C970" s="2">
        <v>38</v>
      </c>
      <c r="D970" s="2">
        <v>4</v>
      </c>
      <c r="E970" s="2">
        <v>485220</v>
      </c>
      <c r="F970" s="3">
        <v>45418</v>
      </c>
      <c r="G970" s="2" t="s">
        <v>1312</v>
      </c>
      <c r="H970" s="2" t="s">
        <v>1317</v>
      </c>
      <c r="I970">
        <f>(Merge1[[#This Row],[price]]/SUM(Merge1[price]))*100</f>
        <v>0.13354333818196032</v>
      </c>
    </row>
    <row r="971" spans="1:9" x14ac:dyDescent="0.35">
      <c r="A971" s="2">
        <v>970</v>
      </c>
      <c r="B971" s="2">
        <v>80</v>
      </c>
      <c r="C971" s="2">
        <v>24</v>
      </c>
      <c r="D971" s="2">
        <v>1</v>
      </c>
      <c r="E971" s="2">
        <v>160311</v>
      </c>
      <c r="F971" s="3">
        <v>44706</v>
      </c>
      <c r="G971" s="2" t="s">
        <v>1300</v>
      </c>
      <c r="H971" s="2" t="s">
        <v>1301</v>
      </c>
      <c r="I971">
        <f>(Merge1[[#This Row],[price]]/SUM(Merge1[price]))*100</f>
        <v>4.4121153471184706E-2</v>
      </c>
    </row>
    <row r="972" spans="1:9" x14ac:dyDescent="0.35">
      <c r="A972" s="2">
        <v>971</v>
      </c>
      <c r="B972" s="2">
        <v>81</v>
      </c>
      <c r="C972" s="2">
        <v>32</v>
      </c>
      <c r="D972" s="2">
        <v>1</v>
      </c>
      <c r="E972" s="2">
        <v>144077</v>
      </c>
      <c r="F972" s="3">
        <v>45463</v>
      </c>
      <c r="G972" s="2" t="s">
        <v>1306</v>
      </c>
      <c r="H972" s="2" t="s">
        <v>1310</v>
      </c>
      <c r="I972">
        <f>(Merge1[[#This Row],[price]]/SUM(Merge1[price]))*100</f>
        <v>3.9653195530362104E-2</v>
      </c>
    </row>
    <row r="973" spans="1:9" x14ac:dyDescent="0.35">
      <c r="A973" s="2">
        <v>972</v>
      </c>
      <c r="B973" s="2">
        <v>174</v>
      </c>
      <c r="C973" s="2">
        <v>41</v>
      </c>
      <c r="D973" s="2">
        <v>1</v>
      </c>
      <c r="E973" s="2">
        <v>37566</v>
      </c>
      <c r="F973" s="3">
        <v>44319</v>
      </c>
      <c r="G973" s="2" t="s">
        <v>1318</v>
      </c>
      <c r="H973" s="2" t="s">
        <v>1321</v>
      </c>
      <c r="I973">
        <f>(Merge1[[#This Row],[price]]/SUM(Merge1[price]))*100</f>
        <v>1.0338998891520387E-2</v>
      </c>
    </row>
    <row r="974" spans="1:9" x14ac:dyDescent="0.35">
      <c r="A974" s="2">
        <v>973</v>
      </c>
      <c r="B974" s="2">
        <v>183</v>
      </c>
      <c r="C974" s="2">
        <v>42</v>
      </c>
      <c r="D974" s="2">
        <v>2</v>
      </c>
      <c r="E974" s="2">
        <v>285920</v>
      </c>
      <c r="F974" s="3">
        <v>45295</v>
      </c>
      <c r="G974" s="2" t="s">
        <v>1318</v>
      </c>
      <c r="H974" s="2" t="s">
        <v>1322</v>
      </c>
      <c r="I974">
        <f>(Merge1[[#This Row],[price]]/SUM(Merge1[price]))*100</f>
        <v>7.8691544563262231E-2</v>
      </c>
    </row>
    <row r="975" spans="1:9" x14ac:dyDescent="0.35">
      <c r="A975" s="2">
        <v>974</v>
      </c>
      <c r="B975" s="2">
        <v>406</v>
      </c>
      <c r="C975" s="2">
        <v>7</v>
      </c>
      <c r="D975" s="2">
        <v>2</v>
      </c>
      <c r="E975" s="2">
        <v>220012</v>
      </c>
      <c r="F975" s="3">
        <v>45196</v>
      </c>
      <c r="G975" s="2" t="s">
        <v>1274</v>
      </c>
      <c r="H975" s="2" t="s">
        <v>1281</v>
      </c>
      <c r="I975">
        <f>(Merge1[[#This Row],[price]]/SUM(Merge1[price]))*100</f>
        <v>6.0552196776904203E-2</v>
      </c>
    </row>
    <row r="976" spans="1:9" x14ac:dyDescent="0.35">
      <c r="A976" s="2">
        <v>975</v>
      </c>
      <c r="B976" s="2">
        <v>120</v>
      </c>
      <c r="C976" s="2">
        <v>21</v>
      </c>
      <c r="D976" s="2">
        <v>5</v>
      </c>
      <c r="E976" s="2">
        <v>572815</v>
      </c>
      <c r="F976" s="3">
        <v>45517</v>
      </c>
      <c r="G976" s="2" t="s">
        <v>1294</v>
      </c>
      <c r="H976" s="2" t="s">
        <v>1297</v>
      </c>
      <c r="I976">
        <f>(Merge1[[#This Row],[price]]/SUM(Merge1[price]))*100</f>
        <v>0.15765143081632993</v>
      </c>
    </row>
    <row r="977" spans="1:9" x14ac:dyDescent="0.35">
      <c r="A977" s="2">
        <v>976</v>
      </c>
      <c r="B977" s="2">
        <v>388</v>
      </c>
      <c r="C977" s="2">
        <v>23</v>
      </c>
      <c r="D977" s="2">
        <v>4</v>
      </c>
      <c r="E977" s="2">
        <v>625892</v>
      </c>
      <c r="F977" s="3">
        <v>44592</v>
      </c>
      <c r="G977" s="2" t="s">
        <v>1294</v>
      </c>
      <c r="H977" s="2" t="s">
        <v>1299</v>
      </c>
      <c r="I977">
        <f>(Merge1[[#This Row],[price]]/SUM(Merge1[price]))*100</f>
        <v>0.17225940196484796</v>
      </c>
    </row>
    <row r="978" spans="1:9" x14ac:dyDescent="0.35">
      <c r="A978" s="2">
        <v>977</v>
      </c>
      <c r="B978" s="2">
        <v>11</v>
      </c>
      <c r="C978" s="2">
        <v>45</v>
      </c>
      <c r="D978" s="2">
        <v>4</v>
      </c>
      <c r="E978" s="2">
        <v>342400</v>
      </c>
      <c r="F978" s="3">
        <v>44930</v>
      </c>
      <c r="G978" s="2" t="s">
        <v>1324</v>
      </c>
      <c r="H978" s="2" t="s">
        <v>1326</v>
      </c>
      <c r="I978">
        <f>(Merge1[[#This Row],[price]]/SUM(Merge1[price]))*100</f>
        <v>9.4236097014762835E-2</v>
      </c>
    </row>
    <row r="979" spans="1:9" x14ac:dyDescent="0.35">
      <c r="A979" s="2">
        <v>978</v>
      </c>
      <c r="B979" s="2">
        <v>371</v>
      </c>
      <c r="C979" s="2">
        <v>9</v>
      </c>
      <c r="D979" s="2">
        <v>3</v>
      </c>
      <c r="E979" s="2">
        <v>121677</v>
      </c>
      <c r="F979" s="3">
        <v>44277</v>
      </c>
      <c r="G979" s="2" t="s">
        <v>1274</v>
      </c>
      <c r="H979" s="2" t="s">
        <v>1283</v>
      </c>
      <c r="I979">
        <f>(Merge1[[#This Row],[price]]/SUM(Merge1[price]))*100</f>
        <v>3.3488217220985099E-2</v>
      </c>
    </row>
    <row r="980" spans="1:9" x14ac:dyDescent="0.35">
      <c r="A980" s="2">
        <v>979</v>
      </c>
      <c r="B980" s="2">
        <v>249</v>
      </c>
      <c r="C980" s="2">
        <v>46</v>
      </c>
      <c r="D980" s="2">
        <v>4</v>
      </c>
      <c r="E980" s="2">
        <v>622272</v>
      </c>
      <c r="F980" s="3">
        <v>45341</v>
      </c>
      <c r="G980" s="2" t="s">
        <v>1324</v>
      </c>
      <c r="H980" s="2" t="s">
        <v>1327</v>
      </c>
      <c r="I980">
        <f>(Merge1[[#This Row],[price]]/SUM(Merge1[price]))*100</f>
        <v>0.17126309743449325</v>
      </c>
    </row>
    <row r="981" spans="1:9" x14ac:dyDescent="0.35">
      <c r="A981" s="2">
        <v>980</v>
      </c>
      <c r="B981" s="2">
        <v>151</v>
      </c>
      <c r="C981" s="2">
        <v>35</v>
      </c>
      <c r="D981" s="2">
        <v>4</v>
      </c>
      <c r="E981" s="2">
        <v>224956</v>
      </c>
      <c r="F981" s="3">
        <v>44585</v>
      </c>
      <c r="G981" s="2" t="s">
        <v>1312</v>
      </c>
      <c r="H981" s="2" t="s">
        <v>1314</v>
      </c>
      <c r="I981">
        <f>(Merge1[[#This Row],[price]]/SUM(Merge1[price]))*100</f>
        <v>6.191289556090241E-2</v>
      </c>
    </row>
    <row r="982" spans="1:9" x14ac:dyDescent="0.35">
      <c r="A982" s="2">
        <v>981</v>
      </c>
      <c r="B982" s="2">
        <v>291</v>
      </c>
      <c r="C982" s="2">
        <v>12</v>
      </c>
      <c r="D982" s="2">
        <v>5</v>
      </c>
      <c r="E982" s="2">
        <v>293635</v>
      </c>
      <c r="F982" s="3">
        <v>44909</v>
      </c>
      <c r="G982" s="2" t="s">
        <v>1285</v>
      </c>
      <c r="H982" s="2" t="s">
        <v>1287</v>
      </c>
      <c r="I982">
        <f>(Merge1[[#This Row],[price]]/SUM(Merge1[price]))*100</f>
        <v>8.0814884190799893E-2</v>
      </c>
    </row>
    <row r="983" spans="1:9" x14ac:dyDescent="0.35">
      <c r="A983" s="2">
        <v>982</v>
      </c>
      <c r="B983" s="2">
        <v>166</v>
      </c>
      <c r="C983" s="2">
        <v>47</v>
      </c>
      <c r="D983" s="2">
        <v>4</v>
      </c>
      <c r="E983" s="2">
        <v>324804</v>
      </c>
      <c r="F983" s="3">
        <v>44760</v>
      </c>
      <c r="G983" s="2" t="s">
        <v>1324</v>
      </c>
      <c r="H983" s="2" t="s">
        <v>1328</v>
      </c>
      <c r="I983">
        <f>(Merge1[[#This Row],[price]]/SUM(Merge1[price]))*100</f>
        <v>8.939328637495042E-2</v>
      </c>
    </row>
    <row r="984" spans="1:9" x14ac:dyDescent="0.35">
      <c r="A984" s="2">
        <v>983</v>
      </c>
      <c r="B984" s="2">
        <v>445</v>
      </c>
      <c r="C984" s="2">
        <v>39</v>
      </c>
      <c r="D984" s="2">
        <v>5</v>
      </c>
      <c r="E984" s="2">
        <v>267070</v>
      </c>
      <c r="F984" s="3">
        <v>44525</v>
      </c>
      <c r="G984" s="2" t="s">
        <v>1318</v>
      </c>
      <c r="H984" s="2" t="s">
        <v>1319</v>
      </c>
      <c r="I984">
        <f>(Merge1[[#This Row],[price]]/SUM(Merge1[price]))*100</f>
        <v>7.3503605227023094E-2</v>
      </c>
    </row>
    <row r="985" spans="1:9" x14ac:dyDescent="0.35">
      <c r="A985" s="2">
        <v>984</v>
      </c>
      <c r="B985" s="2">
        <v>36</v>
      </c>
      <c r="C985" s="2">
        <v>34</v>
      </c>
      <c r="D985" s="2">
        <v>2</v>
      </c>
      <c r="E985" s="2">
        <v>173230</v>
      </c>
      <c r="F985" s="3">
        <v>45117</v>
      </c>
      <c r="G985" s="2" t="s">
        <v>1312</v>
      </c>
      <c r="H985" s="2" t="s">
        <v>1313</v>
      </c>
      <c r="I985">
        <f>(Merge1[[#This Row],[price]]/SUM(Merge1[price]))*100</f>
        <v>4.7676749666668704E-2</v>
      </c>
    </row>
    <row r="986" spans="1:9" x14ac:dyDescent="0.35">
      <c r="A986" s="2">
        <v>985</v>
      </c>
      <c r="B986" s="2">
        <v>152</v>
      </c>
      <c r="C986" s="2">
        <v>17</v>
      </c>
      <c r="D986" s="2">
        <v>5</v>
      </c>
      <c r="E986" s="2">
        <v>293465</v>
      </c>
      <c r="F986" s="3">
        <v>44948</v>
      </c>
      <c r="G986" s="2" t="s">
        <v>1285</v>
      </c>
      <c r="H986" s="2" t="s">
        <v>1292</v>
      </c>
      <c r="I986">
        <f>(Merge1[[#This Row],[price]]/SUM(Merge1[price]))*100</f>
        <v>8.0768096408987661E-2</v>
      </c>
    </row>
    <row r="987" spans="1:9" x14ac:dyDescent="0.35">
      <c r="A987" s="2">
        <v>986</v>
      </c>
      <c r="B987" s="2">
        <v>233</v>
      </c>
      <c r="C987" s="2">
        <v>1</v>
      </c>
      <c r="D987" s="2">
        <v>5</v>
      </c>
      <c r="E987" s="2">
        <v>160220</v>
      </c>
      <c r="F987" s="3">
        <v>44973</v>
      </c>
      <c r="G987" s="2" t="s">
        <v>1274</v>
      </c>
      <c r="H987" s="2" t="s">
        <v>1275</v>
      </c>
      <c r="I987">
        <f>(Merge1[[#This Row],[price]]/SUM(Merge1[price]))*100</f>
        <v>4.4096108246802865E-2</v>
      </c>
    </row>
    <row r="988" spans="1:9" x14ac:dyDescent="0.35">
      <c r="A988" s="2">
        <v>987</v>
      </c>
      <c r="B988" s="2">
        <v>376</v>
      </c>
      <c r="C988" s="2">
        <v>12</v>
      </c>
      <c r="D988" s="2">
        <v>1</v>
      </c>
      <c r="E988" s="2">
        <v>58727</v>
      </c>
      <c r="F988" s="3">
        <v>45466</v>
      </c>
      <c r="G988" s="2" t="s">
        <v>1285</v>
      </c>
      <c r="H988" s="2" t="s">
        <v>1287</v>
      </c>
      <c r="I988">
        <f>(Merge1[[#This Row],[price]]/SUM(Merge1[price]))*100</f>
        <v>1.6162976838159978E-2</v>
      </c>
    </row>
    <row r="989" spans="1:9" x14ac:dyDescent="0.35">
      <c r="A989" s="2">
        <v>988</v>
      </c>
      <c r="B989" s="2">
        <v>439</v>
      </c>
      <c r="C989" s="2">
        <v>24</v>
      </c>
      <c r="D989" s="2">
        <v>5</v>
      </c>
      <c r="E989" s="2">
        <v>801555</v>
      </c>
      <c r="F989" s="3">
        <v>44686</v>
      </c>
      <c r="G989" s="2" t="s">
        <v>1300</v>
      </c>
      <c r="H989" s="2" t="s">
        <v>1301</v>
      </c>
      <c r="I989">
        <f>(Merge1[[#This Row],[price]]/SUM(Merge1[price]))*100</f>
        <v>0.22060576735592352</v>
      </c>
    </row>
    <row r="990" spans="1:9" x14ac:dyDescent="0.35">
      <c r="A990" s="2">
        <v>989</v>
      </c>
      <c r="B990" s="2">
        <v>165</v>
      </c>
      <c r="C990" s="2">
        <v>47</v>
      </c>
      <c r="D990" s="2">
        <v>1</v>
      </c>
      <c r="E990" s="2">
        <v>81201</v>
      </c>
      <c r="F990" s="3">
        <v>45545</v>
      </c>
      <c r="G990" s="2" t="s">
        <v>1324</v>
      </c>
      <c r="H990" s="2" t="s">
        <v>1328</v>
      </c>
      <c r="I990">
        <f>(Merge1[[#This Row],[price]]/SUM(Merge1[price]))*100</f>
        <v>2.2348321593737605E-2</v>
      </c>
    </row>
    <row r="991" spans="1:9" x14ac:dyDescent="0.35">
      <c r="A991" s="2">
        <v>990</v>
      </c>
      <c r="B991" s="2">
        <v>276</v>
      </c>
      <c r="C991" s="2">
        <v>25</v>
      </c>
      <c r="D991" s="2">
        <v>2</v>
      </c>
      <c r="E991" s="2">
        <v>189580</v>
      </c>
      <c r="F991" s="3">
        <v>45270</v>
      </c>
      <c r="G991" s="2" t="s">
        <v>1300</v>
      </c>
      <c r="H991" s="2" t="s">
        <v>1302</v>
      </c>
      <c r="I991">
        <f>(Merge1[[#This Row],[price]]/SUM(Merge1[price]))*100</f>
        <v>5.217663338802201E-2</v>
      </c>
    </row>
    <row r="992" spans="1:9" x14ac:dyDescent="0.35">
      <c r="A992" s="2">
        <v>991</v>
      </c>
      <c r="B992" s="2">
        <v>350</v>
      </c>
      <c r="C992" s="2">
        <v>32</v>
      </c>
      <c r="D992" s="2">
        <v>5</v>
      </c>
      <c r="E992" s="2">
        <v>720385</v>
      </c>
      <c r="F992" s="3">
        <v>44512</v>
      </c>
      <c r="G992" s="2" t="s">
        <v>1306</v>
      </c>
      <c r="H992" s="2" t="s">
        <v>1310</v>
      </c>
      <c r="I992">
        <f>(Merge1[[#This Row],[price]]/SUM(Merge1[price]))*100</f>
        <v>0.1982659776518105</v>
      </c>
    </row>
    <row r="993" spans="1:9" x14ac:dyDescent="0.35">
      <c r="A993" s="2">
        <v>992</v>
      </c>
      <c r="B993" s="2">
        <v>314</v>
      </c>
      <c r="C993" s="2">
        <v>19</v>
      </c>
      <c r="D993" s="2">
        <v>3</v>
      </c>
      <c r="E993" s="2">
        <v>337224</v>
      </c>
      <c r="F993" s="3">
        <v>45036</v>
      </c>
      <c r="G993" s="2" t="s">
        <v>1294</v>
      </c>
      <c r="H993" s="2" t="s">
        <v>1295</v>
      </c>
      <c r="I993">
        <f>(Merge1[[#This Row],[price]]/SUM(Merge1[price]))*100</f>
        <v>9.2811546669703218E-2</v>
      </c>
    </row>
    <row r="994" spans="1:9" x14ac:dyDescent="0.35">
      <c r="A994" s="2">
        <v>993</v>
      </c>
      <c r="B994" s="2">
        <v>329</v>
      </c>
      <c r="C994" s="2">
        <v>21</v>
      </c>
      <c r="D994" s="2">
        <v>1</v>
      </c>
      <c r="E994" s="2">
        <v>114563</v>
      </c>
      <c r="F994" s="3">
        <v>44394</v>
      </c>
      <c r="G994" s="2" t="s">
        <v>1294</v>
      </c>
      <c r="H994" s="2" t="s">
        <v>1297</v>
      </c>
      <c r="I994">
        <f>(Merge1[[#This Row],[price]]/SUM(Merge1[price]))*100</f>
        <v>3.1530286163265989E-2</v>
      </c>
    </row>
    <row r="995" spans="1:9" x14ac:dyDescent="0.35">
      <c r="A995" s="2">
        <v>994</v>
      </c>
      <c r="B995" s="2">
        <v>268</v>
      </c>
      <c r="C995" s="2">
        <v>43</v>
      </c>
      <c r="D995" s="2">
        <v>1</v>
      </c>
      <c r="E995" s="2">
        <v>97213</v>
      </c>
      <c r="F995" s="3">
        <v>44286</v>
      </c>
      <c r="G995" s="2" t="s">
        <v>1318</v>
      </c>
      <c r="H995" s="2" t="s">
        <v>1323</v>
      </c>
      <c r="I995">
        <f>(Merge1[[#This Row],[price]]/SUM(Merge1[price]))*100</f>
        <v>2.6755180195958347E-2</v>
      </c>
    </row>
    <row r="996" spans="1:9" x14ac:dyDescent="0.35">
      <c r="A996" s="2">
        <v>995</v>
      </c>
      <c r="B996" s="2">
        <v>428</v>
      </c>
      <c r="C996" s="2">
        <v>9</v>
      </c>
      <c r="D996" s="2">
        <v>2</v>
      </c>
      <c r="E996" s="2">
        <v>81118</v>
      </c>
      <c r="F996" s="3">
        <v>44261</v>
      </c>
      <c r="G996" s="2" t="s">
        <v>1274</v>
      </c>
      <c r="H996" s="2" t="s">
        <v>1283</v>
      </c>
      <c r="I996">
        <f>(Merge1[[#This Row],[price]]/SUM(Merge1[price]))*100</f>
        <v>2.2325478147323396E-2</v>
      </c>
    </row>
    <row r="997" spans="1:9" x14ac:dyDescent="0.35">
      <c r="A997" s="2">
        <v>996</v>
      </c>
      <c r="B997" s="2">
        <v>104</v>
      </c>
      <c r="C997" s="2">
        <v>7</v>
      </c>
      <c r="D997" s="2">
        <v>4</v>
      </c>
      <c r="E997" s="2">
        <v>440024</v>
      </c>
      <c r="F997" s="3">
        <v>44589</v>
      </c>
      <c r="G997" s="2" t="s">
        <v>1274</v>
      </c>
      <c r="H997" s="2" t="s">
        <v>1281</v>
      </c>
      <c r="I997">
        <f>(Merge1[[#This Row],[price]]/SUM(Merge1[price]))*100</f>
        <v>0.12110439355380841</v>
      </c>
    </row>
    <row r="998" spans="1:9" x14ac:dyDescent="0.35">
      <c r="A998" s="2">
        <v>997</v>
      </c>
      <c r="B998" s="2">
        <v>51</v>
      </c>
      <c r="C998" s="2">
        <v>3</v>
      </c>
      <c r="D998" s="2">
        <v>5</v>
      </c>
      <c r="E998" s="2">
        <v>443935</v>
      </c>
      <c r="F998" s="3">
        <v>45511</v>
      </c>
      <c r="G998" s="2" t="s">
        <v>1274</v>
      </c>
      <c r="H998" s="2" t="s">
        <v>1277</v>
      </c>
      <c r="I998">
        <f>(Merge1[[#This Row],[price]]/SUM(Merge1[price]))*100</f>
        <v>0.12218078775773579</v>
      </c>
    </row>
    <row r="999" spans="1:9" x14ac:dyDescent="0.35">
      <c r="A999" s="2">
        <v>998</v>
      </c>
      <c r="B999" s="2">
        <v>429</v>
      </c>
      <c r="C999" s="2">
        <v>25</v>
      </c>
      <c r="D999" s="2">
        <v>4</v>
      </c>
      <c r="E999" s="2">
        <v>379160</v>
      </c>
      <c r="F999" s="3">
        <v>45273</v>
      </c>
      <c r="G999" s="2" t="s">
        <v>1300</v>
      </c>
      <c r="H999" s="2" t="s">
        <v>1302</v>
      </c>
      <c r="I999">
        <f>(Merge1[[#This Row],[price]]/SUM(Merge1[price]))*100</f>
        <v>0.10435326677604402</v>
      </c>
    </row>
    <row r="1000" spans="1:9" x14ac:dyDescent="0.35">
      <c r="A1000" s="2">
        <v>999</v>
      </c>
      <c r="B1000" s="2">
        <v>320</v>
      </c>
      <c r="C1000" s="2">
        <v>45</v>
      </c>
      <c r="D1000" s="2">
        <v>5</v>
      </c>
      <c r="E1000" s="2">
        <v>428000</v>
      </c>
      <c r="F1000" s="3">
        <v>44721</v>
      </c>
      <c r="G1000" s="2" t="s">
        <v>1324</v>
      </c>
      <c r="H1000" s="2" t="s">
        <v>1326</v>
      </c>
      <c r="I1000">
        <f>(Merge1[[#This Row],[price]]/SUM(Merge1[price]))*100</f>
        <v>0.11779512126845354</v>
      </c>
    </row>
    <row r="1001" spans="1:9" x14ac:dyDescent="0.35">
      <c r="A1001" s="2">
        <v>1000</v>
      </c>
      <c r="B1001" s="2">
        <v>26</v>
      </c>
      <c r="C1001" s="2">
        <v>24</v>
      </c>
      <c r="D1001" s="2">
        <v>2</v>
      </c>
      <c r="E1001" s="2">
        <v>320622</v>
      </c>
      <c r="F1001" s="3">
        <v>45437</v>
      </c>
      <c r="G1001" s="2" t="s">
        <v>1300</v>
      </c>
      <c r="H1001" s="2" t="s">
        <v>1301</v>
      </c>
      <c r="I1001">
        <f>(Merge1[[#This Row],[price]]/SUM(Merge1[price]))*100</f>
        <v>8.8242306942369411E-2</v>
      </c>
    </row>
    <row r="1002" spans="1:9" x14ac:dyDescent="0.35">
      <c r="A1002" s="2">
        <v>1001</v>
      </c>
      <c r="B1002" s="2">
        <v>368</v>
      </c>
      <c r="C1002" s="2">
        <v>5</v>
      </c>
      <c r="D1002" s="2">
        <v>1</v>
      </c>
      <c r="E1002" s="2">
        <v>137033</v>
      </c>
      <c r="F1002" s="3">
        <v>44624</v>
      </c>
      <c r="G1002" s="2" t="s">
        <v>1274</v>
      </c>
      <c r="H1002" s="2" t="s">
        <v>1279</v>
      </c>
      <c r="I1002">
        <f>(Merge1[[#This Row],[price]]/SUM(Merge1[price]))*100</f>
        <v>3.7714530029859798E-2</v>
      </c>
    </row>
    <row r="1003" spans="1:9" x14ac:dyDescent="0.35">
      <c r="A1003" s="2">
        <v>1002</v>
      </c>
      <c r="B1003" s="2">
        <v>336</v>
      </c>
      <c r="C1003" s="2">
        <v>32</v>
      </c>
      <c r="D1003" s="2">
        <v>1</v>
      </c>
      <c r="E1003" s="2">
        <v>144077</v>
      </c>
      <c r="F1003" s="3">
        <v>45155</v>
      </c>
      <c r="G1003" s="2" t="s">
        <v>1306</v>
      </c>
      <c r="H1003" s="2" t="s">
        <v>1310</v>
      </c>
      <c r="I1003">
        <f>(Merge1[[#This Row],[price]]/SUM(Merge1[price]))*100</f>
        <v>3.9653195530362104E-2</v>
      </c>
    </row>
    <row r="1004" spans="1:9" x14ac:dyDescent="0.35">
      <c r="A1004" s="2">
        <v>1003</v>
      </c>
      <c r="B1004" s="2">
        <v>411</v>
      </c>
      <c r="C1004" s="2">
        <v>41</v>
      </c>
      <c r="D1004" s="2">
        <v>1</v>
      </c>
      <c r="E1004" s="2">
        <v>37566</v>
      </c>
      <c r="F1004" s="3">
        <v>44936</v>
      </c>
      <c r="G1004" s="2" t="s">
        <v>1318</v>
      </c>
      <c r="H1004" s="2" t="s">
        <v>1321</v>
      </c>
      <c r="I1004">
        <f>(Merge1[[#This Row],[price]]/SUM(Merge1[price]))*100</f>
        <v>1.0338998891520387E-2</v>
      </c>
    </row>
    <row r="1005" spans="1:9" x14ac:dyDescent="0.35">
      <c r="A1005" s="2">
        <v>1004</v>
      </c>
      <c r="B1005" s="2">
        <v>286</v>
      </c>
      <c r="C1005" s="2">
        <v>48</v>
      </c>
      <c r="D1005" s="2">
        <v>4</v>
      </c>
      <c r="E1005" s="2">
        <v>217228</v>
      </c>
      <c r="F1005" s="3">
        <v>44952</v>
      </c>
      <c r="G1005" s="2" t="s">
        <v>1324</v>
      </c>
      <c r="H1005" s="2" t="s">
        <v>1329</v>
      </c>
      <c r="I1005">
        <f>(Merge1[[#This Row],[price]]/SUM(Merge1[price]))*100</f>
        <v>5.9785978044167347E-2</v>
      </c>
    </row>
    <row r="1006" spans="1:9" x14ac:dyDescent="0.35">
      <c r="A1006" s="2">
        <v>1005</v>
      </c>
      <c r="B1006" s="2">
        <v>407</v>
      </c>
      <c r="C1006" s="2">
        <v>46</v>
      </c>
      <c r="D1006" s="2">
        <v>1</v>
      </c>
      <c r="E1006" s="2">
        <v>155568</v>
      </c>
      <c r="F1006" s="3">
        <v>45460</v>
      </c>
      <c r="G1006" s="2" t="s">
        <v>1324</v>
      </c>
      <c r="H1006" s="2" t="s">
        <v>1327</v>
      </c>
      <c r="I1006">
        <f>(Merge1[[#This Row],[price]]/SUM(Merge1[price]))*100</f>
        <v>4.2815774358623312E-2</v>
      </c>
    </row>
    <row r="1007" spans="1:9" x14ac:dyDescent="0.35">
      <c r="A1007" s="2">
        <v>1006</v>
      </c>
      <c r="B1007" s="2">
        <v>137</v>
      </c>
      <c r="C1007" s="2">
        <v>34</v>
      </c>
      <c r="D1007" s="2">
        <v>1</v>
      </c>
      <c r="E1007" s="2">
        <v>86615</v>
      </c>
      <c r="F1007" s="3">
        <v>44341</v>
      </c>
      <c r="G1007" s="2" t="s">
        <v>1312</v>
      </c>
      <c r="H1007" s="2" t="s">
        <v>1313</v>
      </c>
      <c r="I1007">
        <f>(Merge1[[#This Row],[price]]/SUM(Merge1[price]))*100</f>
        <v>2.3838374833334352E-2</v>
      </c>
    </row>
    <row r="1008" spans="1:9" x14ac:dyDescent="0.35">
      <c r="A1008" s="2">
        <v>1007</v>
      </c>
      <c r="B1008" s="2">
        <v>428</v>
      </c>
      <c r="C1008" s="2">
        <v>20</v>
      </c>
      <c r="D1008" s="2">
        <v>1</v>
      </c>
      <c r="E1008" s="2">
        <v>148120</v>
      </c>
      <c r="F1008" s="3">
        <v>44639</v>
      </c>
      <c r="G1008" s="2" t="s">
        <v>1294</v>
      </c>
      <c r="H1008" s="2" t="s">
        <v>1296</v>
      </c>
      <c r="I1008">
        <f>(Merge1[[#This Row],[price]]/SUM(Merge1[price]))*100</f>
        <v>4.0765919070755462E-2</v>
      </c>
    </row>
    <row r="1009" spans="1:9" x14ac:dyDescent="0.35">
      <c r="A1009" s="2">
        <v>1008</v>
      </c>
      <c r="B1009" s="2">
        <v>266</v>
      </c>
      <c r="C1009" s="2">
        <v>7</v>
      </c>
      <c r="D1009" s="2">
        <v>1</v>
      </c>
      <c r="E1009" s="2">
        <v>110006</v>
      </c>
      <c r="F1009" s="3">
        <v>44670</v>
      </c>
      <c r="G1009" s="2" t="s">
        <v>1274</v>
      </c>
      <c r="H1009" s="2" t="s">
        <v>1281</v>
      </c>
      <c r="I1009">
        <f>(Merge1[[#This Row],[price]]/SUM(Merge1[price]))*100</f>
        <v>3.0276098388452102E-2</v>
      </c>
    </row>
    <row r="1010" spans="1:9" x14ac:dyDescent="0.35">
      <c r="A1010" s="2">
        <v>1009</v>
      </c>
      <c r="B1010" s="2">
        <v>273</v>
      </c>
      <c r="C1010" s="2">
        <v>25</v>
      </c>
      <c r="D1010" s="2">
        <v>2</v>
      </c>
      <c r="E1010" s="2">
        <v>189580</v>
      </c>
      <c r="F1010" s="3">
        <v>44592</v>
      </c>
      <c r="G1010" s="2" t="s">
        <v>1300</v>
      </c>
      <c r="H1010" s="2" t="s">
        <v>1302</v>
      </c>
      <c r="I1010">
        <f>(Merge1[[#This Row],[price]]/SUM(Merge1[price]))*100</f>
        <v>5.217663338802201E-2</v>
      </c>
    </row>
    <row r="1011" spans="1:9" x14ac:dyDescent="0.35">
      <c r="A1011" s="2">
        <v>1010</v>
      </c>
      <c r="B1011" s="2">
        <v>270</v>
      </c>
      <c r="C1011" s="2">
        <v>43</v>
      </c>
      <c r="D1011" s="2">
        <v>2</v>
      </c>
      <c r="E1011" s="2">
        <v>194426</v>
      </c>
      <c r="F1011" s="3">
        <v>45364</v>
      </c>
      <c r="G1011" s="2" t="s">
        <v>1318</v>
      </c>
      <c r="H1011" s="2" t="s">
        <v>1323</v>
      </c>
      <c r="I1011">
        <f>(Merge1[[#This Row],[price]]/SUM(Merge1[price]))*100</f>
        <v>5.3510360391916693E-2</v>
      </c>
    </row>
    <row r="1012" spans="1:9" x14ac:dyDescent="0.35">
      <c r="A1012" s="2">
        <v>1011</v>
      </c>
      <c r="B1012" s="2">
        <v>321</v>
      </c>
      <c r="C1012" s="2">
        <v>12</v>
      </c>
      <c r="D1012" s="2">
        <v>5</v>
      </c>
      <c r="E1012" s="2">
        <v>293635</v>
      </c>
      <c r="F1012" s="3">
        <v>45340</v>
      </c>
      <c r="G1012" s="2" t="s">
        <v>1285</v>
      </c>
      <c r="H1012" s="2" t="s">
        <v>1287</v>
      </c>
      <c r="I1012">
        <f>(Merge1[[#This Row],[price]]/SUM(Merge1[price]))*100</f>
        <v>8.0814884190799893E-2</v>
      </c>
    </row>
    <row r="1013" spans="1:9" x14ac:dyDescent="0.35">
      <c r="A1013" s="2">
        <v>1012</v>
      </c>
      <c r="B1013" s="2">
        <v>213</v>
      </c>
      <c r="C1013" s="2">
        <v>48</v>
      </c>
      <c r="D1013" s="2">
        <v>1</v>
      </c>
      <c r="E1013" s="2">
        <v>54307</v>
      </c>
      <c r="F1013" s="3">
        <v>45504</v>
      </c>
      <c r="G1013" s="2" t="s">
        <v>1324</v>
      </c>
      <c r="H1013" s="2" t="s">
        <v>1329</v>
      </c>
      <c r="I1013">
        <f>(Merge1[[#This Row],[price]]/SUM(Merge1[price]))*100</f>
        <v>1.4946494511041837E-2</v>
      </c>
    </row>
    <row r="1014" spans="1:9" x14ac:dyDescent="0.35">
      <c r="A1014" s="2">
        <v>1013</v>
      </c>
      <c r="B1014" s="2">
        <v>296</v>
      </c>
      <c r="C1014" s="2">
        <v>23</v>
      </c>
      <c r="D1014" s="2">
        <v>4</v>
      </c>
      <c r="E1014" s="2">
        <v>625892</v>
      </c>
      <c r="F1014" s="3">
        <v>45071</v>
      </c>
      <c r="G1014" s="2" t="s">
        <v>1294</v>
      </c>
      <c r="H1014" s="2" t="s">
        <v>1299</v>
      </c>
      <c r="I1014">
        <f>(Merge1[[#This Row],[price]]/SUM(Merge1[price]))*100</f>
        <v>0.17225940196484796</v>
      </c>
    </row>
    <row r="1015" spans="1:9" x14ac:dyDescent="0.35">
      <c r="A1015" s="2">
        <v>1014</v>
      </c>
      <c r="B1015" s="2">
        <v>453</v>
      </c>
      <c r="C1015" s="2">
        <v>7</v>
      </c>
      <c r="D1015" s="2">
        <v>2</v>
      </c>
      <c r="E1015" s="2">
        <v>220012</v>
      </c>
      <c r="F1015" s="3">
        <v>44566</v>
      </c>
      <c r="G1015" s="2" t="s">
        <v>1274</v>
      </c>
      <c r="H1015" s="2" t="s">
        <v>1281</v>
      </c>
      <c r="I1015">
        <f>(Merge1[[#This Row],[price]]/SUM(Merge1[price]))*100</f>
        <v>6.0552196776904203E-2</v>
      </c>
    </row>
    <row r="1016" spans="1:9" x14ac:dyDescent="0.35">
      <c r="A1016" s="2">
        <v>1015</v>
      </c>
      <c r="B1016" s="2">
        <v>282</v>
      </c>
      <c r="C1016" s="2">
        <v>26</v>
      </c>
      <c r="D1016" s="2">
        <v>5</v>
      </c>
      <c r="E1016" s="2">
        <v>693620</v>
      </c>
      <c r="F1016" s="3">
        <v>44888</v>
      </c>
      <c r="G1016" s="2" t="s">
        <v>1300</v>
      </c>
      <c r="H1016" s="2" t="s">
        <v>1303</v>
      </c>
      <c r="I1016">
        <f>(Merge1[[#This Row],[price]]/SUM(Merge1[price]))*100</f>
        <v>0.19089965423884284</v>
      </c>
    </row>
    <row r="1017" spans="1:9" x14ac:dyDescent="0.35">
      <c r="A1017" s="2">
        <v>1016</v>
      </c>
      <c r="B1017" s="2">
        <v>337</v>
      </c>
      <c r="C1017" s="2">
        <v>11</v>
      </c>
      <c r="D1017" s="2">
        <v>5</v>
      </c>
      <c r="E1017" s="2">
        <v>507270</v>
      </c>
      <c r="F1017" s="3">
        <v>45425</v>
      </c>
      <c r="G1017" s="2" t="s">
        <v>1285</v>
      </c>
      <c r="H1017" s="2" t="s">
        <v>1286</v>
      </c>
      <c r="I1017">
        <f>(Merge1[[#This Row],[price]]/SUM(Merge1[price]))*100</f>
        <v>0.13961198870525332</v>
      </c>
    </row>
    <row r="1018" spans="1:9" x14ac:dyDescent="0.35">
      <c r="A1018" s="2">
        <v>1017</v>
      </c>
      <c r="B1018" s="2">
        <v>227</v>
      </c>
      <c r="C1018" s="2">
        <v>23</v>
      </c>
      <c r="D1018" s="2">
        <v>3</v>
      </c>
      <c r="E1018" s="2">
        <v>469419</v>
      </c>
      <c r="F1018" s="3">
        <v>45323</v>
      </c>
      <c r="G1018" s="2" t="s">
        <v>1294</v>
      </c>
      <c r="H1018" s="2" t="s">
        <v>1299</v>
      </c>
      <c r="I1018">
        <f>(Merge1[[#This Row],[price]]/SUM(Merge1[price]))*100</f>
        <v>0.12919455147363595</v>
      </c>
    </row>
    <row r="1019" spans="1:9" x14ac:dyDescent="0.35">
      <c r="A1019" s="2">
        <v>1018</v>
      </c>
      <c r="B1019" s="2">
        <v>167</v>
      </c>
      <c r="C1019" s="2">
        <v>24</v>
      </c>
      <c r="D1019" s="2">
        <v>4</v>
      </c>
      <c r="E1019" s="2">
        <v>641244</v>
      </c>
      <c r="F1019" s="3">
        <v>45493</v>
      </c>
      <c r="G1019" s="2" t="s">
        <v>1300</v>
      </c>
      <c r="H1019" s="2" t="s">
        <v>1301</v>
      </c>
      <c r="I1019">
        <f>(Merge1[[#This Row],[price]]/SUM(Merge1[price]))*100</f>
        <v>0.17648461388473882</v>
      </c>
    </row>
    <row r="1020" spans="1:9" x14ac:dyDescent="0.35">
      <c r="A1020" s="2">
        <v>1019</v>
      </c>
      <c r="B1020" s="2">
        <v>221</v>
      </c>
      <c r="C1020" s="2">
        <v>47</v>
      </c>
      <c r="D1020" s="2">
        <v>3</v>
      </c>
      <c r="E1020" s="2">
        <v>243603</v>
      </c>
      <c r="F1020" s="3">
        <v>45443</v>
      </c>
      <c r="G1020" s="2" t="s">
        <v>1324</v>
      </c>
      <c r="H1020" s="2" t="s">
        <v>1328</v>
      </c>
      <c r="I1020">
        <f>(Merge1[[#This Row],[price]]/SUM(Merge1[price]))*100</f>
        <v>6.7044964781212815E-2</v>
      </c>
    </row>
    <row r="1021" spans="1:9" x14ac:dyDescent="0.35">
      <c r="A1021" s="2">
        <v>1020</v>
      </c>
      <c r="B1021" s="2">
        <v>124</v>
      </c>
      <c r="C1021" s="2">
        <v>37</v>
      </c>
      <c r="D1021" s="2">
        <v>5</v>
      </c>
      <c r="E1021" s="2">
        <v>678700</v>
      </c>
      <c r="F1021" s="3">
        <v>44635</v>
      </c>
      <c r="G1021" s="2" t="s">
        <v>1312</v>
      </c>
      <c r="H1021" s="2" t="s">
        <v>1316</v>
      </c>
      <c r="I1021">
        <f>(Merge1[[#This Row],[price]]/SUM(Merge1[price]))*100</f>
        <v>0.18679333832920425</v>
      </c>
    </row>
    <row r="1022" spans="1:9" x14ac:dyDescent="0.35">
      <c r="A1022" s="2">
        <v>1021</v>
      </c>
      <c r="B1022" s="2">
        <v>193</v>
      </c>
      <c r="C1022" s="2">
        <v>36</v>
      </c>
      <c r="D1022" s="2">
        <v>3</v>
      </c>
      <c r="E1022" s="2">
        <v>481005</v>
      </c>
      <c r="F1022" s="3">
        <v>44934</v>
      </c>
      <c r="G1022" s="2" t="s">
        <v>1312</v>
      </c>
      <c r="H1022" s="2" t="s">
        <v>1315</v>
      </c>
      <c r="I1022">
        <f>(Merge1[[#This Row],[price]]/SUM(Merge1[price]))*100</f>
        <v>0.13238327641526285</v>
      </c>
    </row>
    <row r="1023" spans="1:9" x14ac:dyDescent="0.35">
      <c r="A1023" s="2">
        <v>1022</v>
      </c>
      <c r="B1023" s="2">
        <v>232</v>
      </c>
      <c r="C1023" s="2">
        <v>29</v>
      </c>
      <c r="D1023" s="2">
        <v>4</v>
      </c>
      <c r="E1023" s="2">
        <v>435144</v>
      </c>
      <c r="F1023" s="3">
        <v>44197</v>
      </c>
      <c r="G1023" s="2" t="s">
        <v>1306</v>
      </c>
      <c r="H1023" s="2" t="s">
        <v>1307</v>
      </c>
      <c r="I1023">
        <f>(Merge1[[#This Row],[price]]/SUM(Merge1[price]))*100</f>
        <v>0.11976130899355128</v>
      </c>
    </row>
    <row r="1024" spans="1:9" x14ac:dyDescent="0.35">
      <c r="A1024" s="2">
        <v>1023</v>
      </c>
      <c r="B1024" s="2">
        <v>372</v>
      </c>
      <c r="C1024" s="2">
        <v>3</v>
      </c>
      <c r="D1024" s="2">
        <v>3</v>
      </c>
      <c r="E1024" s="2">
        <v>266361</v>
      </c>
      <c r="F1024" s="3">
        <v>45417</v>
      </c>
      <c r="G1024" s="2" t="s">
        <v>1274</v>
      </c>
      <c r="H1024" s="2" t="s">
        <v>1277</v>
      </c>
      <c r="I1024">
        <f>(Merge1[[#This Row],[price]]/SUM(Merge1[price]))*100</f>
        <v>7.3308472654641479E-2</v>
      </c>
    </row>
    <row r="1025" spans="1:9" x14ac:dyDescent="0.35">
      <c r="A1025" s="2">
        <v>1024</v>
      </c>
      <c r="B1025" s="2">
        <v>9</v>
      </c>
      <c r="C1025" s="2">
        <v>34</v>
      </c>
      <c r="D1025" s="2">
        <v>2</v>
      </c>
      <c r="E1025" s="2">
        <v>173230</v>
      </c>
      <c r="F1025" s="3">
        <v>44815</v>
      </c>
      <c r="G1025" s="2" t="s">
        <v>1312</v>
      </c>
      <c r="H1025" s="2" t="s">
        <v>1313</v>
      </c>
      <c r="I1025">
        <f>(Merge1[[#This Row],[price]]/SUM(Merge1[price]))*100</f>
        <v>4.7676749666668704E-2</v>
      </c>
    </row>
    <row r="1026" spans="1:9" x14ac:dyDescent="0.35">
      <c r="A1026" s="2">
        <v>1025</v>
      </c>
      <c r="B1026" s="2">
        <v>4</v>
      </c>
      <c r="C1026" s="2">
        <v>20</v>
      </c>
      <c r="D1026" s="2">
        <v>2</v>
      </c>
      <c r="E1026" s="2">
        <v>296240</v>
      </c>
      <c r="F1026" s="3">
        <v>44636</v>
      </c>
      <c r="G1026" s="2" t="s">
        <v>1294</v>
      </c>
      <c r="H1026" s="2" t="s">
        <v>1296</v>
      </c>
      <c r="I1026">
        <f>(Merge1[[#This Row],[price]]/SUM(Merge1[price]))*100</f>
        <v>8.1531838141510923E-2</v>
      </c>
    </row>
    <row r="1027" spans="1:9" x14ac:dyDescent="0.35">
      <c r="A1027" s="2">
        <v>1026</v>
      </c>
      <c r="B1027" s="2">
        <v>439</v>
      </c>
      <c r="C1027" s="2">
        <v>21</v>
      </c>
      <c r="D1027" s="2">
        <v>1</v>
      </c>
      <c r="E1027" s="2">
        <v>114563</v>
      </c>
      <c r="F1027" s="3">
        <v>44762</v>
      </c>
      <c r="G1027" s="2" t="s">
        <v>1294</v>
      </c>
      <c r="H1027" s="2" t="s">
        <v>1297</v>
      </c>
      <c r="I1027">
        <f>(Merge1[[#This Row],[price]]/SUM(Merge1[price]))*100</f>
        <v>3.1530286163265989E-2</v>
      </c>
    </row>
    <row r="1028" spans="1:9" x14ac:dyDescent="0.35">
      <c r="A1028" s="2">
        <v>1027</v>
      </c>
      <c r="B1028" s="2">
        <v>471</v>
      </c>
      <c r="C1028" s="2">
        <v>36</v>
      </c>
      <c r="D1028" s="2">
        <v>5</v>
      </c>
      <c r="E1028" s="2">
        <v>801675</v>
      </c>
      <c r="F1028" s="3">
        <v>45336</v>
      </c>
      <c r="G1028" s="2" t="s">
        <v>1312</v>
      </c>
      <c r="H1028" s="2" t="s">
        <v>1315</v>
      </c>
      <c r="I1028">
        <f>(Merge1[[#This Row],[price]]/SUM(Merge1[price]))*100</f>
        <v>0.22063879402543807</v>
      </c>
    </row>
    <row r="1029" spans="1:9" x14ac:dyDescent="0.35">
      <c r="A1029" s="2">
        <v>1028</v>
      </c>
      <c r="B1029" s="2">
        <v>293</v>
      </c>
      <c r="C1029" s="2">
        <v>37</v>
      </c>
      <c r="D1029" s="2">
        <v>2</v>
      </c>
      <c r="E1029" s="2">
        <v>271480</v>
      </c>
      <c r="F1029" s="3">
        <v>44390</v>
      </c>
      <c r="G1029" s="2" t="s">
        <v>1312</v>
      </c>
      <c r="H1029" s="2" t="s">
        <v>1316</v>
      </c>
      <c r="I1029">
        <f>(Merge1[[#This Row],[price]]/SUM(Merge1[price]))*100</f>
        <v>7.4717335331681692E-2</v>
      </c>
    </row>
    <row r="1030" spans="1:9" x14ac:dyDescent="0.35">
      <c r="A1030" s="2">
        <v>1029</v>
      </c>
      <c r="B1030" s="2">
        <v>20</v>
      </c>
      <c r="C1030" s="2">
        <v>30</v>
      </c>
      <c r="D1030" s="2">
        <v>3</v>
      </c>
      <c r="E1030" s="2">
        <v>313074</v>
      </c>
      <c r="F1030" s="3">
        <v>44516</v>
      </c>
      <c r="G1030" s="2" t="s">
        <v>1306</v>
      </c>
      <c r="H1030" s="2" t="s">
        <v>1308</v>
      </c>
      <c r="I1030">
        <f>(Merge1[[#This Row],[price]]/SUM(Merge1[price]))*100</f>
        <v>8.6164929429906126E-2</v>
      </c>
    </row>
    <row r="1031" spans="1:9" x14ac:dyDescent="0.35">
      <c r="A1031" s="2">
        <v>1030</v>
      </c>
      <c r="B1031" s="2">
        <v>71</v>
      </c>
      <c r="C1031" s="2">
        <v>17</v>
      </c>
      <c r="D1031" s="2">
        <v>3</v>
      </c>
      <c r="E1031" s="2">
        <v>176079</v>
      </c>
      <c r="F1031" s="3">
        <v>45389</v>
      </c>
      <c r="G1031" s="2" t="s">
        <v>1285</v>
      </c>
      <c r="H1031" s="2" t="s">
        <v>1292</v>
      </c>
      <c r="I1031">
        <f>(Merge1[[#This Row],[price]]/SUM(Merge1[price]))*100</f>
        <v>4.8460857845392599E-2</v>
      </c>
    </row>
    <row r="1032" spans="1:9" x14ac:dyDescent="0.35">
      <c r="A1032" s="2">
        <v>1031</v>
      </c>
      <c r="B1032" s="2">
        <v>128</v>
      </c>
      <c r="C1032" s="2">
        <v>15</v>
      </c>
      <c r="D1032" s="2">
        <v>3</v>
      </c>
      <c r="E1032" s="2">
        <v>473184</v>
      </c>
      <c r="F1032" s="3">
        <v>44812</v>
      </c>
      <c r="G1032" s="2" t="s">
        <v>1285</v>
      </c>
      <c r="H1032" s="2" t="s">
        <v>1290</v>
      </c>
      <c r="I1032">
        <f>(Merge1[[#This Row],[price]]/SUM(Merge1[price]))*100</f>
        <v>0.13023076322965402</v>
      </c>
    </row>
    <row r="1033" spans="1:9" x14ac:dyDescent="0.35">
      <c r="A1033" s="2">
        <v>1032</v>
      </c>
      <c r="B1033" s="2">
        <v>48</v>
      </c>
      <c r="C1033" s="2">
        <v>37</v>
      </c>
      <c r="D1033" s="2">
        <v>4</v>
      </c>
      <c r="E1033" s="2">
        <v>542960</v>
      </c>
      <c r="F1033" s="3">
        <v>45362</v>
      </c>
      <c r="G1033" s="2" t="s">
        <v>1312</v>
      </c>
      <c r="H1033" s="2" t="s">
        <v>1316</v>
      </c>
      <c r="I1033">
        <f>(Merge1[[#This Row],[price]]/SUM(Merge1[price]))*100</f>
        <v>0.14943467066336338</v>
      </c>
    </row>
    <row r="1034" spans="1:9" x14ac:dyDescent="0.35">
      <c r="A1034" s="2">
        <v>1033</v>
      </c>
      <c r="B1034" s="2">
        <v>470</v>
      </c>
      <c r="C1034" s="2">
        <v>14</v>
      </c>
      <c r="D1034" s="2">
        <v>1</v>
      </c>
      <c r="E1034" s="2">
        <v>162442</v>
      </c>
      <c r="F1034" s="3">
        <v>44861</v>
      </c>
      <c r="G1034" s="2" t="s">
        <v>1285</v>
      </c>
      <c r="H1034" s="2" t="s">
        <v>1289</v>
      </c>
      <c r="I1034">
        <f>(Merge1[[#This Row],[price]]/SUM(Merge1[price]))*100</f>
        <v>4.4707652077313385E-2</v>
      </c>
    </row>
    <row r="1035" spans="1:9" x14ac:dyDescent="0.35">
      <c r="A1035" s="2">
        <v>1034</v>
      </c>
      <c r="B1035" s="2">
        <v>406</v>
      </c>
      <c r="C1035" s="2">
        <v>31</v>
      </c>
      <c r="D1035" s="2">
        <v>2</v>
      </c>
      <c r="E1035" s="2">
        <v>164906</v>
      </c>
      <c r="F1035" s="3">
        <v>45196</v>
      </c>
      <c r="G1035" s="2" t="s">
        <v>1306</v>
      </c>
      <c r="H1035" s="2" t="s">
        <v>1309</v>
      </c>
      <c r="I1035">
        <f>(Merge1[[#This Row],[price]]/SUM(Merge1[price]))*100</f>
        <v>4.5385799691344854E-2</v>
      </c>
    </row>
    <row r="1036" spans="1:9" x14ac:dyDescent="0.35">
      <c r="A1036" s="2">
        <v>1035</v>
      </c>
      <c r="B1036" s="2">
        <v>423</v>
      </c>
      <c r="C1036" s="2">
        <v>45</v>
      </c>
      <c r="D1036" s="2">
        <v>5</v>
      </c>
      <c r="E1036" s="2">
        <v>428000</v>
      </c>
      <c r="F1036" s="3">
        <v>44392</v>
      </c>
      <c r="G1036" s="2" t="s">
        <v>1324</v>
      </c>
      <c r="H1036" s="2" t="s">
        <v>1326</v>
      </c>
      <c r="I1036">
        <f>(Merge1[[#This Row],[price]]/SUM(Merge1[price]))*100</f>
        <v>0.11779512126845354</v>
      </c>
    </row>
    <row r="1037" spans="1:9" x14ac:dyDescent="0.35">
      <c r="A1037" s="2">
        <v>1036</v>
      </c>
      <c r="B1037" s="2">
        <v>305</v>
      </c>
      <c r="C1037" s="2">
        <v>42</v>
      </c>
      <c r="D1037" s="2">
        <v>3</v>
      </c>
      <c r="E1037" s="2">
        <v>428880</v>
      </c>
      <c r="F1037" s="3">
        <v>44273</v>
      </c>
      <c r="G1037" s="2" t="s">
        <v>1318</v>
      </c>
      <c r="H1037" s="2" t="s">
        <v>1322</v>
      </c>
      <c r="I1037">
        <f>(Merge1[[#This Row],[price]]/SUM(Merge1[price]))*100</f>
        <v>0.11803731684489334</v>
      </c>
    </row>
    <row r="1038" spans="1:9" x14ac:dyDescent="0.35">
      <c r="A1038" s="2">
        <v>1037</v>
      </c>
      <c r="B1038" s="2">
        <v>375</v>
      </c>
      <c r="C1038" s="2">
        <v>37</v>
      </c>
      <c r="D1038" s="2">
        <v>4</v>
      </c>
      <c r="E1038" s="2">
        <v>542960</v>
      </c>
      <c r="F1038" s="3">
        <v>44357</v>
      </c>
      <c r="G1038" s="2" t="s">
        <v>1312</v>
      </c>
      <c r="H1038" s="2" t="s">
        <v>1316</v>
      </c>
      <c r="I1038">
        <f>(Merge1[[#This Row],[price]]/SUM(Merge1[price]))*100</f>
        <v>0.14943467066336338</v>
      </c>
    </row>
    <row r="1039" spans="1:9" x14ac:dyDescent="0.35">
      <c r="A1039" s="2">
        <v>1038</v>
      </c>
      <c r="B1039" s="2">
        <v>400</v>
      </c>
      <c r="C1039" s="2">
        <v>4</v>
      </c>
      <c r="D1039" s="2">
        <v>3</v>
      </c>
      <c r="E1039" s="2">
        <v>114246</v>
      </c>
      <c r="F1039" s="3">
        <v>44909</v>
      </c>
      <c r="G1039" s="2" t="s">
        <v>1274</v>
      </c>
      <c r="H1039" s="2" t="s">
        <v>1278</v>
      </c>
      <c r="I1039">
        <f>(Merge1[[#This Row],[price]]/SUM(Merge1[price]))*100</f>
        <v>3.1443040711298463E-2</v>
      </c>
    </row>
    <row r="1040" spans="1:9" x14ac:dyDescent="0.35">
      <c r="A1040" s="2">
        <v>1039</v>
      </c>
      <c r="B1040" s="2">
        <v>451</v>
      </c>
      <c r="C1040" s="2">
        <v>28</v>
      </c>
      <c r="D1040" s="2">
        <v>4</v>
      </c>
      <c r="E1040" s="2">
        <v>364468</v>
      </c>
      <c r="F1040" s="3">
        <v>44443</v>
      </c>
      <c r="G1040" s="2" t="s">
        <v>1300</v>
      </c>
      <c r="H1040" s="2" t="s">
        <v>1305</v>
      </c>
      <c r="I1040">
        <f>(Merge1[[#This Row],[price]]/SUM(Merge1[price]))*100</f>
        <v>0.100309701538483</v>
      </c>
    </row>
    <row r="1041" spans="1:9" x14ac:dyDescent="0.35">
      <c r="A1041" s="2">
        <v>1040</v>
      </c>
      <c r="B1041" s="2">
        <v>446</v>
      </c>
      <c r="C1041" s="2">
        <v>15</v>
      </c>
      <c r="D1041" s="2">
        <v>5</v>
      </c>
      <c r="E1041" s="2">
        <v>788640</v>
      </c>
      <c r="F1041" s="3">
        <v>44220</v>
      </c>
      <c r="G1041" s="2" t="s">
        <v>1285</v>
      </c>
      <c r="H1041" s="2" t="s">
        <v>1290</v>
      </c>
      <c r="I1041">
        <f>(Merge1[[#This Row],[price]]/SUM(Merge1[price]))*100</f>
        <v>0.21705127204942337</v>
      </c>
    </row>
    <row r="1042" spans="1:9" x14ac:dyDescent="0.35">
      <c r="A1042" s="2">
        <v>1041</v>
      </c>
      <c r="B1042" s="2">
        <v>325</v>
      </c>
      <c r="C1042" s="2">
        <v>41</v>
      </c>
      <c r="D1042" s="2">
        <v>4</v>
      </c>
      <c r="E1042" s="2">
        <v>150264</v>
      </c>
      <c r="F1042" s="3">
        <v>44307</v>
      </c>
      <c r="G1042" s="2" t="s">
        <v>1318</v>
      </c>
      <c r="H1042" s="2" t="s">
        <v>1321</v>
      </c>
      <c r="I1042">
        <f>(Merge1[[#This Row],[price]]/SUM(Merge1[price]))*100</f>
        <v>4.1355995566081549E-2</v>
      </c>
    </row>
    <row r="1043" spans="1:9" x14ac:dyDescent="0.35">
      <c r="A1043" s="2">
        <v>1042</v>
      </c>
      <c r="B1043" s="2">
        <v>157</v>
      </c>
      <c r="C1043" s="2">
        <v>34</v>
      </c>
      <c r="D1043" s="2">
        <v>1</v>
      </c>
      <c r="E1043" s="2">
        <v>86615</v>
      </c>
      <c r="F1043" s="3">
        <v>44850</v>
      </c>
      <c r="G1043" s="2" t="s">
        <v>1312</v>
      </c>
      <c r="H1043" s="2" t="s">
        <v>1313</v>
      </c>
      <c r="I1043">
        <f>(Merge1[[#This Row],[price]]/SUM(Merge1[price]))*100</f>
        <v>2.3838374833334352E-2</v>
      </c>
    </row>
    <row r="1044" spans="1:9" x14ac:dyDescent="0.35">
      <c r="A1044" s="2">
        <v>1043</v>
      </c>
      <c r="B1044" s="2">
        <v>277</v>
      </c>
      <c r="C1044" s="2">
        <v>37</v>
      </c>
      <c r="D1044" s="2">
        <v>2</v>
      </c>
      <c r="E1044" s="2">
        <v>271480</v>
      </c>
      <c r="F1044" s="3">
        <v>44866</v>
      </c>
      <c r="G1044" s="2" t="s">
        <v>1312</v>
      </c>
      <c r="H1044" s="2" t="s">
        <v>1316</v>
      </c>
      <c r="I1044">
        <f>(Merge1[[#This Row],[price]]/SUM(Merge1[price]))*100</f>
        <v>7.4717335331681692E-2</v>
      </c>
    </row>
    <row r="1045" spans="1:9" x14ac:dyDescent="0.35">
      <c r="A1045" s="2">
        <v>1044</v>
      </c>
      <c r="B1045" s="2">
        <v>258</v>
      </c>
      <c r="C1045" s="2">
        <v>45</v>
      </c>
      <c r="D1045" s="2">
        <v>2</v>
      </c>
      <c r="E1045" s="2">
        <v>171200</v>
      </c>
      <c r="F1045" s="3">
        <v>44510</v>
      </c>
      <c r="G1045" s="2" t="s">
        <v>1324</v>
      </c>
      <c r="H1045" s="2" t="s">
        <v>1326</v>
      </c>
      <c r="I1045">
        <f>(Merge1[[#This Row],[price]]/SUM(Merge1[price]))*100</f>
        <v>4.7118048507381417E-2</v>
      </c>
    </row>
    <row r="1046" spans="1:9" x14ac:dyDescent="0.35">
      <c r="A1046" s="2">
        <v>1045</v>
      </c>
      <c r="B1046" s="2">
        <v>26</v>
      </c>
      <c r="C1046" s="2">
        <v>44</v>
      </c>
      <c r="D1046" s="2">
        <v>4</v>
      </c>
      <c r="E1046" s="2">
        <v>552392</v>
      </c>
      <c r="F1046" s="3">
        <v>45109</v>
      </c>
      <c r="G1046" s="2" t="s">
        <v>1324</v>
      </c>
      <c r="H1046" s="2" t="s">
        <v>1325</v>
      </c>
      <c r="I1046">
        <f>(Merge1[[#This Row],[price]]/SUM(Merge1[price]))*100</f>
        <v>0.15203056688720462</v>
      </c>
    </row>
    <row r="1047" spans="1:9" x14ac:dyDescent="0.35">
      <c r="A1047" s="2">
        <v>1046</v>
      </c>
      <c r="B1047" s="2">
        <v>386</v>
      </c>
      <c r="C1047" s="2">
        <v>39</v>
      </c>
      <c r="D1047" s="2">
        <v>5</v>
      </c>
      <c r="E1047" s="2">
        <v>267070</v>
      </c>
      <c r="F1047" s="3">
        <v>45230</v>
      </c>
      <c r="G1047" s="2" t="s">
        <v>1318</v>
      </c>
      <c r="H1047" s="2" t="s">
        <v>1319</v>
      </c>
      <c r="I1047">
        <f>(Merge1[[#This Row],[price]]/SUM(Merge1[price]))*100</f>
        <v>7.3503605227023094E-2</v>
      </c>
    </row>
    <row r="1048" spans="1:9" x14ac:dyDescent="0.35">
      <c r="A1048" s="2">
        <v>1047</v>
      </c>
      <c r="B1048" s="2">
        <v>47</v>
      </c>
      <c r="C1048" s="2">
        <v>15</v>
      </c>
      <c r="D1048" s="2">
        <v>4</v>
      </c>
      <c r="E1048" s="2">
        <v>630912</v>
      </c>
      <c r="F1048" s="3">
        <v>44790</v>
      </c>
      <c r="G1048" s="2" t="s">
        <v>1285</v>
      </c>
      <c r="H1048" s="2" t="s">
        <v>1290</v>
      </c>
      <c r="I1048">
        <f>(Merge1[[#This Row],[price]]/SUM(Merge1[price]))*100</f>
        <v>0.17364101763953868</v>
      </c>
    </row>
    <row r="1049" spans="1:9" x14ac:dyDescent="0.35">
      <c r="A1049" s="2">
        <v>1048</v>
      </c>
      <c r="B1049" s="2">
        <v>403</v>
      </c>
      <c r="C1049" s="2">
        <v>26</v>
      </c>
      <c r="D1049" s="2">
        <v>2</v>
      </c>
      <c r="E1049" s="2">
        <v>277448</v>
      </c>
      <c r="F1049" s="3">
        <v>44467</v>
      </c>
      <c r="G1049" s="2" t="s">
        <v>1300</v>
      </c>
      <c r="H1049" s="2" t="s">
        <v>1303</v>
      </c>
      <c r="I1049">
        <f>(Merge1[[#This Row],[price]]/SUM(Merge1[price]))*100</f>
        <v>7.6359861695537143E-2</v>
      </c>
    </row>
    <row r="1050" spans="1:9" x14ac:dyDescent="0.35">
      <c r="A1050" s="2">
        <v>1049</v>
      </c>
      <c r="B1050" s="2">
        <v>173</v>
      </c>
      <c r="C1050" s="2">
        <v>6</v>
      </c>
      <c r="D1050" s="2">
        <v>4</v>
      </c>
      <c r="E1050" s="2">
        <v>654140</v>
      </c>
      <c r="F1050" s="3">
        <v>45367</v>
      </c>
      <c r="G1050" s="2" t="s">
        <v>1274</v>
      </c>
      <c r="H1050" s="2" t="s">
        <v>1280</v>
      </c>
      <c r="I1050">
        <f>(Merge1[[#This Row],[price]]/SUM(Merge1[price]))*100</f>
        <v>0.18003387996856587</v>
      </c>
    </row>
    <row r="1051" spans="1:9" x14ac:dyDescent="0.35">
      <c r="A1051" s="2">
        <v>1050</v>
      </c>
      <c r="B1051" s="2">
        <v>382</v>
      </c>
      <c r="C1051" s="2">
        <v>4</v>
      </c>
      <c r="D1051" s="2">
        <v>5</v>
      </c>
      <c r="E1051" s="2">
        <v>190410</v>
      </c>
      <c r="F1051" s="3">
        <v>45014</v>
      </c>
      <c r="G1051" s="2" t="s">
        <v>1274</v>
      </c>
      <c r="H1051" s="2" t="s">
        <v>1278</v>
      </c>
      <c r="I1051">
        <f>(Merge1[[#This Row],[price]]/SUM(Merge1[price]))*100</f>
        <v>5.240506785216411E-2</v>
      </c>
    </row>
    <row r="1052" spans="1:9" x14ac:dyDescent="0.35">
      <c r="A1052" s="2">
        <v>1051</v>
      </c>
      <c r="B1052" s="2">
        <v>135</v>
      </c>
      <c r="C1052" s="2">
        <v>6</v>
      </c>
      <c r="D1052" s="2">
        <v>4</v>
      </c>
      <c r="E1052" s="2">
        <v>654140</v>
      </c>
      <c r="F1052" s="3">
        <v>45224</v>
      </c>
      <c r="G1052" s="2" t="s">
        <v>1274</v>
      </c>
      <c r="H1052" s="2" t="s">
        <v>1280</v>
      </c>
      <c r="I1052">
        <f>(Merge1[[#This Row],[price]]/SUM(Merge1[price]))*100</f>
        <v>0.18003387996856587</v>
      </c>
    </row>
    <row r="1053" spans="1:9" x14ac:dyDescent="0.35">
      <c r="A1053" s="2">
        <v>1052</v>
      </c>
      <c r="B1053" s="2">
        <v>223</v>
      </c>
      <c r="C1053" s="2">
        <v>45</v>
      </c>
      <c r="D1053" s="2">
        <v>2</v>
      </c>
      <c r="E1053" s="2">
        <v>171200</v>
      </c>
      <c r="F1053" s="3">
        <v>44473</v>
      </c>
      <c r="G1053" s="2" t="s">
        <v>1324</v>
      </c>
      <c r="H1053" s="2" t="s">
        <v>1326</v>
      </c>
      <c r="I1053">
        <f>(Merge1[[#This Row],[price]]/SUM(Merge1[price]))*100</f>
        <v>4.7118048507381417E-2</v>
      </c>
    </row>
    <row r="1054" spans="1:9" x14ac:dyDescent="0.35">
      <c r="A1054" s="2">
        <v>1053</v>
      </c>
      <c r="B1054" s="2">
        <v>247</v>
      </c>
      <c r="C1054" s="2">
        <v>36</v>
      </c>
      <c r="D1054" s="2">
        <v>2</v>
      </c>
      <c r="E1054" s="2">
        <v>320670</v>
      </c>
      <c r="F1054" s="3">
        <v>45196</v>
      </c>
      <c r="G1054" s="2" t="s">
        <v>1312</v>
      </c>
      <c r="H1054" s="2" t="s">
        <v>1315</v>
      </c>
      <c r="I1054">
        <f>(Merge1[[#This Row],[price]]/SUM(Merge1[price]))*100</f>
        <v>8.8255517610175221E-2</v>
      </c>
    </row>
    <row r="1055" spans="1:9" x14ac:dyDescent="0.35">
      <c r="A1055" s="2">
        <v>1054</v>
      </c>
      <c r="B1055" s="2">
        <v>203</v>
      </c>
      <c r="C1055" s="2">
        <v>42</v>
      </c>
      <c r="D1055" s="2">
        <v>5</v>
      </c>
      <c r="E1055" s="2">
        <v>714800</v>
      </c>
      <c r="F1055" s="3">
        <v>44598</v>
      </c>
      <c r="G1055" s="2" t="s">
        <v>1318</v>
      </c>
      <c r="H1055" s="2" t="s">
        <v>1322</v>
      </c>
      <c r="I1055">
        <f>(Merge1[[#This Row],[price]]/SUM(Merge1[price]))*100</f>
        <v>0.19672886140815557</v>
      </c>
    </row>
    <row r="1056" spans="1:9" x14ac:dyDescent="0.35">
      <c r="A1056" s="2">
        <v>1055</v>
      </c>
      <c r="B1056" s="2">
        <v>288</v>
      </c>
      <c r="C1056" s="2">
        <v>40</v>
      </c>
      <c r="D1056" s="2">
        <v>5</v>
      </c>
      <c r="E1056" s="2">
        <v>129760</v>
      </c>
      <c r="F1056" s="3">
        <v>44701</v>
      </c>
      <c r="G1056" s="2" t="s">
        <v>1318</v>
      </c>
      <c r="H1056" s="2" t="s">
        <v>1320</v>
      </c>
      <c r="I1056">
        <f>(Merge1[[#This Row],[price]]/SUM(Merge1[price]))*100</f>
        <v>3.5712838635033946E-2</v>
      </c>
    </row>
    <row r="1057" spans="1:9" x14ac:dyDescent="0.35">
      <c r="A1057" s="2">
        <v>1056</v>
      </c>
      <c r="B1057" s="2">
        <v>125</v>
      </c>
      <c r="C1057" s="2">
        <v>5</v>
      </c>
      <c r="D1057" s="2">
        <v>3</v>
      </c>
      <c r="E1057" s="2">
        <v>411099</v>
      </c>
      <c r="F1057" s="3">
        <v>45077</v>
      </c>
      <c r="G1057" s="2" t="s">
        <v>1274</v>
      </c>
      <c r="H1057" s="2" t="s">
        <v>1279</v>
      </c>
      <c r="I1057">
        <f>(Merge1[[#This Row],[price]]/SUM(Merge1[price]))*100</f>
        <v>0.11314359008957939</v>
      </c>
    </row>
    <row r="1058" spans="1:9" x14ac:dyDescent="0.35">
      <c r="A1058" s="2">
        <v>1057</v>
      </c>
      <c r="B1058" s="2">
        <v>166</v>
      </c>
      <c r="C1058" s="2">
        <v>44</v>
      </c>
      <c r="D1058" s="2">
        <v>5</v>
      </c>
      <c r="E1058" s="2">
        <v>690490</v>
      </c>
      <c r="F1058" s="3">
        <v>44380</v>
      </c>
      <c r="G1058" s="2" t="s">
        <v>1324</v>
      </c>
      <c r="H1058" s="2" t="s">
        <v>1325</v>
      </c>
      <c r="I1058">
        <f>(Merge1[[#This Row],[price]]/SUM(Merge1[price]))*100</f>
        <v>0.1900382086090058</v>
      </c>
    </row>
    <row r="1059" spans="1:9" x14ac:dyDescent="0.35">
      <c r="A1059" s="2">
        <v>1058</v>
      </c>
      <c r="B1059" s="2">
        <v>58</v>
      </c>
      <c r="C1059" s="2">
        <v>43</v>
      </c>
      <c r="D1059" s="2">
        <v>4</v>
      </c>
      <c r="E1059" s="2">
        <v>388852</v>
      </c>
      <c r="F1059" s="3">
        <v>45064</v>
      </c>
      <c r="G1059" s="2" t="s">
        <v>1318</v>
      </c>
      <c r="H1059" s="2" t="s">
        <v>1323</v>
      </c>
      <c r="I1059">
        <f>(Merge1[[#This Row],[price]]/SUM(Merge1[price]))*100</f>
        <v>0.10702072078383339</v>
      </c>
    </row>
    <row r="1060" spans="1:9" x14ac:dyDescent="0.35">
      <c r="A1060" s="2">
        <v>1059</v>
      </c>
      <c r="B1060" s="2">
        <v>188</v>
      </c>
      <c r="C1060" s="2">
        <v>23</v>
      </c>
      <c r="D1060" s="2">
        <v>2</v>
      </c>
      <c r="E1060" s="2">
        <v>312946</v>
      </c>
      <c r="F1060" s="3">
        <v>44853</v>
      </c>
      <c r="G1060" s="2" t="s">
        <v>1294</v>
      </c>
      <c r="H1060" s="2" t="s">
        <v>1299</v>
      </c>
      <c r="I1060">
        <f>(Merge1[[#This Row],[price]]/SUM(Merge1[price]))*100</f>
        <v>8.6129700982423979E-2</v>
      </c>
    </row>
    <row r="1061" spans="1:9" x14ac:dyDescent="0.35">
      <c r="A1061" s="2">
        <v>1060</v>
      </c>
      <c r="B1061" s="2">
        <v>177</v>
      </c>
      <c r="C1061" s="2">
        <v>39</v>
      </c>
      <c r="D1061" s="2">
        <v>1</v>
      </c>
      <c r="E1061" s="2">
        <v>53414</v>
      </c>
      <c r="F1061" s="3">
        <v>44821</v>
      </c>
      <c r="G1061" s="2" t="s">
        <v>1318</v>
      </c>
      <c r="H1061" s="2" t="s">
        <v>1319</v>
      </c>
      <c r="I1061">
        <f>(Merge1[[#This Row],[price]]/SUM(Merge1[price]))*100</f>
        <v>1.4700721045404619E-2</v>
      </c>
    </row>
    <row r="1062" spans="1:9" x14ac:dyDescent="0.35">
      <c r="A1062" s="2">
        <v>1061</v>
      </c>
      <c r="B1062" s="2">
        <v>87</v>
      </c>
      <c r="C1062" s="2">
        <v>23</v>
      </c>
      <c r="D1062" s="2">
        <v>5</v>
      </c>
      <c r="E1062" s="2">
        <v>782365</v>
      </c>
      <c r="F1062" s="3">
        <v>45102</v>
      </c>
      <c r="G1062" s="2" t="s">
        <v>1294</v>
      </c>
      <c r="H1062" s="2" t="s">
        <v>1299</v>
      </c>
      <c r="I1062">
        <f>(Merge1[[#This Row],[price]]/SUM(Merge1[price]))*100</f>
        <v>0.21532425245605996</v>
      </c>
    </row>
    <row r="1063" spans="1:9" x14ac:dyDescent="0.35">
      <c r="A1063" s="2">
        <v>1062</v>
      </c>
      <c r="B1063" s="2">
        <v>320</v>
      </c>
      <c r="C1063" s="2">
        <v>10</v>
      </c>
      <c r="D1063" s="2">
        <v>4</v>
      </c>
      <c r="E1063" s="2">
        <v>99660</v>
      </c>
      <c r="F1063" s="3">
        <v>44288</v>
      </c>
      <c r="G1063" s="2" t="s">
        <v>1274</v>
      </c>
      <c r="H1063" s="2" t="s">
        <v>1284</v>
      </c>
      <c r="I1063">
        <f>(Merge1[[#This Row],[price]]/SUM(Merge1[price]))*100</f>
        <v>2.74286490318086E-2</v>
      </c>
    </row>
    <row r="1064" spans="1:9" x14ac:dyDescent="0.35">
      <c r="A1064" s="2">
        <v>1063</v>
      </c>
      <c r="B1064" s="2">
        <v>474</v>
      </c>
      <c r="C1064" s="2">
        <v>15</v>
      </c>
      <c r="D1064" s="2">
        <v>2</v>
      </c>
      <c r="E1064" s="2">
        <v>315456</v>
      </c>
      <c r="F1064" s="3">
        <v>44962</v>
      </c>
      <c r="G1064" s="2" t="s">
        <v>1285</v>
      </c>
      <c r="H1064" s="2" t="s">
        <v>1290</v>
      </c>
      <c r="I1064">
        <f>(Merge1[[#This Row],[price]]/SUM(Merge1[price]))*100</f>
        <v>8.682050881976934E-2</v>
      </c>
    </row>
    <row r="1065" spans="1:9" x14ac:dyDescent="0.35">
      <c r="A1065" s="2">
        <v>1064</v>
      </c>
      <c r="B1065" s="2">
        <v>80</v>
      </c>
      <c r="C1065" s="2">
        <v>47</v>
      </c>
      <c r="D1065" s="2">
        <v>1</v>
      </c>
      <c r="E1065" s="2">
        <v>81201</v>
      </c>
      <c r="F1065" s="3">
        <v>44427</v>
      </c>
      <c r="G1065" s="2" t="s">
        <v>1324</v>
      </c>
      <c r="H1065" s="2" t="s">
        <v>1328</v>
      </c>
      <c r="I1065">
        <f>(Merge1[[#This Row],[price]]/SUM(Merge1[price]))*100</f>
        <v>2.2348321593737605E-2</v>
      </c>
    </row>
    <row r="1066" spans="1:9" x14ac:dyDescent="0.35">
      <c r="A1066" s="2">
        <v>1065</v>
      </c>
      <c r="B1066" s="2">
        <v>379</v>
      </c>
      <c r="C1066" s="2">
        <v>4</v>
      </c>
      <c r="D1066" s="2">
        <v>2</v>
      </c>
      <c r="E1066" s="2">
        <v>76164</v>
      </c>
      <c r="F1066" s="3">
        <v>45468</v>
      </c>
      <c r="G1066" s="2" t="s">
        <v>1274</v>
      </c>
      <c r="H1066" s="2" t="s">
        <v>1278</v>
      </c>
      <c r="I1066">
        <f>(Merge1[[#This Row],[price]]/SUM(Merge1[price]))*100</f>
        <v>2.0962027140865643E-2</v>
      </c>
    </row>
    <row r="1067" spans="1:9" x14ac:dyDescent="0.35">
      <c r="A1067" s="2">
        <v>1066</v>
      </c>
      <c r="B1067" s="2">
        <v>475</v>
      </c>
      <c r="C1067" s="2">
        <v>10</v>
      </c>
      <c r="D1067" s="2">
        <v>3</v>
      </c>
      <c r="E1067" s="2">
        <v>74745</v>
      </c>
      <c r="F1067" s="3">
        <v>44225</v>
      </c>
      <c r="G1067" s="2" t="s">
        <v>1274</v>
      </c>
      <c r="H1067" s="2" t="s">
        <v>1284</v>
      </c>
      <c r="I1067">
        <f>(Merge1[[#This Row],[price]]/SUM(Merge1[price]))*100</f>
        <v>2.0571486773856448E-2</v>
      </c>
    </row>
    <row r="1068" spans="1:9" x14ac:dyDescent="0.35">
      <c r="A1068" s="2">
        <v>1067</v>
      </c>
      <c r="B1068" s="2">
        <v>176</v>
      </c>
      <c r="C1068" s="2">
        <v>45</v>
      </c>
      <c r="D1068" s="2">
        <v>1</v>
      </c>
      <c r="E1068" s="2">
        <v>85600</v>
      </c>
      <c r="F1068" s="3">
        <v>44821</v>
      </c>
      <c r="G1068" s="2" t="s">
        <v>1324</v>
      </c>
      <c r="H1068" s="2" t="s">
        <v>1326</v>
      </c>
      <c r="I1068">
        <f>(Merge1[[#This Row],[price]]/SUM(Merge1[price]))*100</f>
        <v>2.3559024253690709E-2</v>
      </c>
    </row>
    <row r="1069" spans="1:9" x14ac:dyDescent="0.35">
      <c r="A1069" s="2">
        <v>1068</v>
      </c>
      <c r="B1069" s="2">
        <v>231</v>
      </c>
      <c r="C1069" s="2">
        <v>31</v>
      </c>
      <c r="D1069" s="2">
        <v>1</v>
      </c>
      <c r="E1069" s="2">
        <v>82453</v>
      </c>
      <c r="F1069" s="3">
        <v>44876</v>
      </c>
      <c r="G1069" s="2" t="s">
        <v>1306</v>
      </c>
      <c r="H1069" s="2" t="s">
        <v>1309</v>
      </c>
      <c r="I1069">
        <f>(Merge1[[#This Row],[price]]/SUM(Merge1[price]))*100</f>
        <v>2.2692899845672427E-2</v>
      </c>
    </row>
    <row r="1070" spans="1:9" x14ac:dyDescent="0.35">
      <c r="A1070" s="2">
        <v>1069</v>
      </c>
      <c r="B1070" s="2">
        <v>108</v>
      </c>
      <c r="C1070" s="2">
        <v>48</v>
      </c>
      <c r="D1070" s="2">
        <v>5</v>
      </c>
      <c r="E1070" s="2">
        <v>271535</v>
      </c>
      <c r="F1070" s="3">
        <v>44630</v>
      </c>
      <c r="G1070" s="2" t="s">
        <v>1324</v>
      </c>
      <c r="H1070" s="2" t="s">
        <v>1329</v>
      </c>
      <c r="I1070">
        <f>(Merge1[[#This Row],[price]]/SUM(Merge1[price]))*100</f>
        <v>7.4732472555209192E-2</v>
      </c>
    </row>
    <row r="1071" spans="1:9" x14ac:dyDescent="0.35">
      <c r="A1071" s="2">
        <v>1070</v>
      </c>
      <c r="B1071" s="2">
        <v>105</v>
      </c>
      <c r="C1071" s="2">
        <v>35</v>
      </c>
      <c r="D1071" s="2">
        <v>5</v>
      </c>
      <c r="E1071" s="2">
        <v>281195</v>
      </c>
      <c r="F1071" s="3">
        <v>44726</v>
      </c>
      <c r="G1071" s="2" t="s">
        <v>1312</v>
      </c>
      <c r="H1071" s="2" t="s">
        <v>1314</v>
      </c>
      <c r="I1071">
        <f>(Merge1[[#This Row],[price]]/SUM(Merge1[price]))*100</f>
        <v>7.7391119451128018E-2</v>
      </c>
    </row>
    <row r="1072" spans="1:9" x14ac:dyDescent="0.35">
      <c r="A1072" s="2">
        <v>1071</v>
      </c>
      <c r="B1072" s="2">
        <v>281</v>
      </c>
      <c r="C1072" s="2">
        <v>31</v>
      </c>
      <c r="D1072" s="2">
        <v>5</v>
      </c>
      <c r="E1072" s="2">
        <v>412265</v>
      </c>
      <c r="F1072" s="3">
        <v>44486</v>
      </c>
      <c r="G1072" s="2" t="s">
        <v>1306</v>
      </c>
      <c r="H1072" s="2" t="s">
        <v>1309</v>
      </c>
      <c r="I1072">
        <f>(Merge1[[#This Row],[price]]/SUM(Merge1[price]))*100</f>
        <v>0.11346449922836213</v>
      </c>
    </row>
    <row r="1073" spans="1:9" x14ac:dyDescent="0.35">
      <c r="A1073" s="2">
        <v>1072</v>
      </c>
      <c r="B1073" s="2">
        <v>356</v>
      </c>
      <c r="C1073" s="2">
        <v>45</v>
      </c>
      <c r="D1073" s="2">
        <v>1</v>
      </c>
      <c r="E1073" s="2">
        <v>85600</v>
      </c>
      <c r="F1073" s="3">
        <v>44968</v>
      </c>
      <c r="G1073" s="2" t="s">
        <v>1324</v>
      </c>
      <c r="H1073" s="2" t="s">
        <v>1326</v>
      </c>
      <c r="I1073">
        <f>(Merge1[[#This Row],[price]]/SUM(Merge1[price]))*100</f>
        <v>2.3559024253690709E-2</v>
      </c>
    </row>
    <row r="1074" spans="1:9" x14ac:dyDescent="0.35">
      <c r="A1074" s="2">
        <v>1073</v>
      </c>
      <c r="B1074" s="2">
        <v>299</v>
      </c>
      <c r="C1074" s="2">
        <v>43</v>
      </c>
      <c r="D1074" s="2">
        <v>5</v>
      </c>
      <c r="E1074" s="2">
        <v>486065</v>
      </c>
      <c r="F1074" s="3">
        <v>44286</v>
      </c>
      <c r="G1074" s="2" t="s">
        <v>1318</v>
      </c>
      <c r="H1074" s="2" t="s">
        <v>1323</v>
      </c>
      <c r="I1074">
        <f>(Merge1[[#This Row],[price]]/SUM(Merge1[price]))*100</f>
        <v>0.13377590097979175</v>
      </c>
    </row>
    <row r="1075" spans="1:9" x14ac:dyDescent="0.35">
      <c r="A1075" s="2">
        <v>1074</v>
      </c>
      <c r="B1075" s="2">
        <v>131</v>
      </c>
      <c r="C1075" s="2">
        <v>11</v>
      </c>
      <c r="D1075" s="2">
        <v>1</v>
      </c>
      <c r="E1075" s="2">
        <v>101454</v>
      </c>
      <c r="F1075" s="3">
        <v>44778</v>
      </c>
      <c r="G1075" s="2" t="s">
        <v>1285</v>
      </c>
      <c r="H1075" s="2" t="s">
        <v>1286</v>
      </c>
      <c r="I1075">
        <f>(Merge1[[#This Row],[price]]/SUM(Merge1[price]))*100</f>
        <v>2.7922397741050663E-2</v>
      </c>
    </row>
    <row r="1076" spans="1:9" x14ac:dyDescent="0.35">
      <c r="A1076" s="2">
        <v>1075</v>
      </c>
      <c r="B1076" s="2">
        <v>103</v>
      </c>
      <c r="C1076" s="2">
        <v>45</v>
      </c>
      <c r="D1076" s="2">
        <v>5</v>
      </c>
      <c r="E1076" s="2">
        <v>428000</v>
      </c>
      <c r="F1076" s="3">
        <v>44752</v>
      </c>
      <c r="G1076" s="2" t="s">
        <v>1324</v>
      </c>
      <c r="H1076" s="2" t="s">
        <v>1326</v>
      </c>
      <c r="I1076">
        <f>(Merge1[[#This Row],[price]]/SUM(Merge1[price]))*100</f>
        <v>0.11779512126845354</v>
      </c>
    </row>
    <row r="1077" spans="1:9" x14ac:dyDescent="0.35">
      <c r="A1077" s="2">
        <v>1076</v>
      </c>
      <c r="B1077" s="2">
        <v>28</v>
      </c>
      <c r="C1077" s="2">
        <v>30</v>
      </c>
      <c r="D1077" s="2">
        <v>1</v>
      </c>
      <c r="E1077" s="2">
        <v>104358</v>
      </c>
      <c r="F1077" s="3">
        <v>44333</v>
      </c>
      <c r="G1077" s="2" t="s">
        <v>1306</v>
      </c>
      <c r="H1077" s="2" t="s">
        <v>1308</v>
      </c>
      <c r="I1077">
        <f>(Merge1[[#This Row],[price]]/SUM(Merge1[price]))*100</f>
        <v>2.8721643143302042E-2</v>
      </c>
    </row>
    <row r="1078" spans="1:9" x14ac:dyDescent="0.35">
      <c r="A1078" s="2">
        <v>1077</v>
      </c>
      <c r="B1078" s="2">
        <v>199</v>
      </c>
      <c r="C1078" s="2">
        <v>43</v>
      </c>
      <c r="D1078" s="2">
        <v>3</v>
      </c>
      <c r="E1078" s="2">
        <v>291639</v>
      </c>
      <c r="F1078" s="3">
        <v>45548</v>
      </c>
      <c r="G1078" s="2" t="s">
        <v>1318</v>
      </c>
      <c r="H1078" s="2" t="s">
        <v>1323</v>
      </c>
      <c r="I1078">
        <f>(Merge1[[#This Row],[price]]/SUM(Merge1[price]))*100</f>
        <v>8.0265540587875051E-2</v>
      </c>
    </row>
    <row r="1079" spans="1:9" x14ac:dyDescent="0.35">
      <c r="A1079" s="2">
        <v>1078</v>
      </c>
      <c r="B1079" s="2">
        <v>185</v>
      </c>
      <c r="C1079" s="2">
        <v>7</v>
      </c>
      <c r="D1079" s="2">
        <v>1</v>
      </c>
      <c r="E1079" s="2">
        <v>110006</v>
      </c>
      <c r="F1079" s="3">
        <v>44796</v>
      </c>
      <c r="G1079" s="2" t="s">
        <v>1274</v>
      </c>
      <c r="H1079" s="2" t="s">
        <v>1281</v>
      </c>
      <c r="I1079">
        <f>(Merge1[[#This Row],[price]]/SUM(Merge1[price]))*100</f>
        <v>3.0276098388452102E-2</v>
      </c>
    </row>
    <row r="1080" spans="1:9" x14ac:dyDescent="0.35">
      <c r="A1080" s="2">
        <v>1079</v>
      </c>
      <c r="B1080" s="2">
        <v>445</v>
      </c>
      <c r="C1080" s="2">
        <v>42</v>
      </c>
      <c r="D1080" s="2">
        <v>4</v>
      </c>
      <c r="E1080" s="2">
        <v>571840</v>
      </c>
      <c r="F1080" s="3">
        <v>44670</v>
      </c>
      <c r="G1080" s="2" t="s">
        <v>1318</v>
      </c>
      <c r="H1080" s="2" t="s">
        <v>1322</v>
      </c>
      <c r="I1080">
        <f>(Merge1[[#This Row],[price]]/SUM(Merge1[price]))*100</f>
        <v>0.15738308912652446</v>
      </c>
    </row>
    <row r="1081" spans="1:9" x14ac:dyDescent="0.35">
      <c r="A1081" s="2">
        <v>1080</v>
      </c>
      <c r="B1081" s="2">
        <v>195</v>
      </c>
      <c r="C1081" s="2">
        <v>33</v>
      </c>
      <c r="D1081" s="2">
        <v>1</v>
      </c>
      <c r="E1081" s="2">
        <v>142706</v>
      </c>
      <c r="F1081" s="3">
        <v>44843</v>
      </c>
      <c r="G1081" s="2" t="s">
        <v>1306</v>
      </c>
      <c r="H1081" s="2" t="s">
        <v>1311</v>
      </c>
      <c r="I1081">
        <f>(Merge1[[#This Row],[price]]/SUM(Merge1[price]))*100</f>
        <v>3.9275865831158718E-2</v>
      </c>
    </row>
    <row r="1082" spans="1:9" x14ac:dyDescent="0.35">
      <c r="A1082" s="2">
        <v>1081</v>
      </c>
      <c r="B1082" s="2">
        <v>249</v>
      </c>
      <c r="C1082" s="2">
        <v>39</v>
      </c>
      <c r="D1082" s="2">
        <v>5</v>
      </c>
      <c r="E1082" s="2">
        <v>267070</v>
      </c>
      <c r="F1082" s="3">
        <v>44377</v>
      </c>
      <c r="G1082" s="2" t="s">
        <v>1318</v>
      </c>
      <c r="H1082" s="2" t="s">
        <v>1319</v>
      </c>
      <c r="I1082">
        <f>(Merge1[[#This Row],[price]]/SUM(Merge1[price]))*100</f>
        <v>7.3503605227023094E-2</v>
      </c>
    </row>
    <row r="1083" spans="1:9" x14ac:dyDescent="0.35">
      <c r="A1083" s="2">
        <v>1082</v>
      </c>
      <c r="B1083" s="2">
        <v>96</v>
      </c>
      <c r="C1083" s="2">
        <v>13</v>
      </c>
      <c r="D1083" s="2">
        <v>5</v>
      </c>
      <c r="E1083" s="2">
        <v>361975</v>
      </c>
      <c r="F1083" s="3">
        <v>45134</v>
      </c>
      <c r="G1083" s="2" t="s">
        <v>1285</v>
      </c>
      <c r="H1083" s="2" t="s">
        <v>1288</v>
      </c>
      <c r="I1083">
        <f>(Merge1[[#This Row],[price]]/SUM(Merge1[price]))*100</f>
        <v>9.9623572479318842E-2</v>
      </c>
    </row>
    <row r="1084" spans="1:9" x14ac:dyDescent="0.35">
      <c r="A1084" s="2">
        <v>1083</v>
      </c>
      <c r="B1084" s="2">
        <v>288</v>
      </c>
      <c r="C1084" s="2">
        <v>46</v>
      </c>
      <c r="D1084" s="2">
        <v>1</v>
      </c>
      <c r="E1084" s="2">
        <v>155568</v>
      </c>
      <c r="F1084" s="3">
        <v>44278</v>
      </c>
      <c r="G1084" s="2" t="s">
        <v>1324</v>
      </c>
      <c r="H1084" s="2" t="s">
        <v>1327</v>
      </c>
      <c r="I1084">
        <f>(Merge1[[#This Row],[price]]/SUM(Merge1[price]))*100</f>
        <v>4.2815774358623312E-2</v>
      </c>
    </row>
    <row r="1085" spans="1:9" x14ac:dyDescent="0.35">
      <c r="A1085" s="2">
        <v>1084</v>
      </c>
      <c r="B1085" s="2">
        <v>127</v>
      </c>
      <c r="C1085" s="2">
        <v>34</v>
      </c>
      <c r="D1085" s="2">
        <v>3</v>
      </c>
      <c r="E1085" s="2">
        <v>259845</v>
      </c>
      <c r="F1085" s="3">
        <v>44880</v>
      </c>
      <c r="G1085" s="2" t="s">
        <v>1312</v>
      </c>
      <c r="H1085" s="2" t="s">
        <v>1313</v>
      </c>
      <c r="I1085">
        <f>(Merge1[[#This Row],[price]]/SUM(Merge1[price]))*100</f>
        <v>7.1515124500003066E-2</v>
      </c>
    </row>
    <row r="1086" spans="1:9" x14ac:dyDescent="0.35">
      <c r="A1086" s="2">
        <v>1085</v>
      </c>
      <c r="B1086" s="2">
        <v>251</v>
      </c>
      <c r="C1086" s="2">
        <v>26</v>
      </c>
      <c r="D1086" s="2">
        <v>2</v>
      </c>
      <c r="E1086" s="2">
        <v>277448</v>
      </c>
      <c r="F1086" s="3">
        <v>44234</v>
      </c>
      <c r="G1086" s="2" t="s">
        <v>1300</v>
      </c>
      <c r="H1086" s="2" t="s">
        <v>1303</v>
      </c>
      <c r="I1086">
        <f>(Merge1[[#This Row],[price]]/SUM(Merge1[price]))*100</f>
        <v>7.6359861695537143E-2</v>
      </c>
    </row>
    <row r="1087" spans="1:9" x14ac:dyDescent="0.35">
      <c r="A1087" s="2">
        <v>1086</v>
      </c>
      <c r="B1087" s="2">
        <v>178</v>
      </c>
      <c r="C1087" s="2">
        <v>44</v>
      </c>
      <c r="D1087" s="2">
        <v>3</v>
      </c>
      <c r="E1087" s="2">
        <v>414294</v>
      </c>
      <c r="F1087" s="3">
        <v>44924</v>
      </c>
      <c r="G1087" s="2" t="s">
        <v>1324</v>
      </c>
      <c r="H1087" s="2" t="s">
        <v>1325</v>
      </c>
      <c r="I1087">
        <f>(Merge1[[#This Row],[price]]/SUM(Merge1[price]))*100</f>
        <v>0.11402292516540348</v>
      </c>
    </row>
    <row r="1088" spans="1:9" x14ac:dyDescent="0.35">
      <c r="A1088" s="2">
        <v>1087</v>
      </c>
      <c r="B1088" s="2">
        <v>321</v>
      </c>
      <c r="C1088" s="2">
        <v>20</v>
      </c>
      <c r="D1088" s="2">
        <v>2</v>
      </c>
      <c r="E1088" s="2">
        <v>296240</v>
      </c>
      <c r="F1088" s="3">
        <v>45223</v>
      </c>
      <c r="G1088" s="2" t="s">
        <v>1294</v>
      </c>
      <c r="H1088" s="2" t="s">
        <v>1296</v>
      </c>
      <c r="I1088">
        <f>(Merge1[[#This Row],[price]]/SUM(Merge1[price]))*100</f>
        <v>8.1531838141510923E-2</v>
      </c>
    </row>
    <row r="1089" spans="1:9" x14ac:dyDescent="0.35">
      <c r="A1089" s="2">
        <v>1088</v>
      </c>
      <c r="B1089" s="2">
        <v>142</v>
      </c>
      <c r="C1089" s="2">
        <v>4</v>
      </c>
      <c r="D1089" s="2">
        <v>3</v>
      </c>
      <c r="E1089" s="2">
        <v>114246</v>
      </c>
      <c r="F1089" s="3">
        <v>44989</v>
      </c>
      <c r="G1089" s="2" t="s">
        <v>1274</v>
      </c>
      <c r="H1089" s="2" t="s">
        <v>1278</v>
      </c>
      <c r="I1089">
        <f>(Merge1[[#This Row],[price]]/SUM(Merge1[price]))*100</f>
        <v>3.1443040711298463E-2</v>
      </c>
    </row>
    <row r="1090" spans="1:9" x14ac:dyDescent="0.35">
      <c r="A1090" s="2">
        <v>1089</v>
      </c>
      <c r="B1090" s="2">
        <v>456</v>
      </c>
      <c r="C1090" s="2">
        <v>2</v>
      </c>
      <c r="D1090" s="2">
        <v>5</v>
      </c>
      <c r="E1090" s="2">
        <v>693050</v>
      </c>
      <c r="F1090" s="3">
        <v>44770</v>
      </c>
      <c r="G1090" s="2" t="s">
        <v>1274</v>
      </c>
      <c r="H1090" s="2" t="s">
        <v>1276</v>
      </c>
      <c r="I1090">
        <f>(Merge1[[#This Row],[price]]/SUM(Merge1[price]))*100</f>
        <v>0.19074277755864888</v>
      </c>
    </row>
    <row r="1091" spans="1:9" x14ac:dyDescent="0.35">
      <c r="A1091" s="2">
        <v>1090</v>
      </c>
      <c r="B1091" s="2">
        <v>116</v>
      </c>
      <c r="C1091" s="2">
        <v>10</v>
      </c>
      <c r="D1091" s="2">
        <v>3</v>
      </c>
      <c r="E1091" s="2">
        <v>74745</v>
      </c>
      <c r="F1091" s="3">
        <v>45001</v>
      </c>
      <c r="G1091" s="2" t="s">
        <v>1274</v>
      </c>
      <c r="H1091" s="2" t="s">
        <v>1284</v>
      </c>
      <c r="I1091">
        <f>(Merge1[[#This Row],[price]]/SUM(Merge1[price]))*100</f>
        <v>2.0571486773856448E-2</v>
      </c>
    </row>
    <row r="1092" spans="1:9" x14ac:dyDescent="0.35">
      <c r="A1092" s="2">
        <v>1091</v>
      </c>
      <c r="B1092" s="2">
        <v>337</v>
      </c>
      <c r="C1092" s="2">
        <v>9</v>
      </c>
      <c r="D1092" s="2">
        <v>1</v>
      </c>
      <c r="E1092" s="2">
        <v>40559</v>
      </c>
      <c r="F1092" s="3">
        <v>44979</v>
      </c>
      <c r="G1092" s="2" t="s">
        <v>1274</v>
      </c>
      <c r="H1092" s="2" t="s">
        <v>1283</v>
      </c>
      <c r="I1092">
        <f>(Merge1[[#This Row],[price]]/SUM(Merge1[price]))*100</f>
        <v>1.1162739073661698E-2</v>
      </c>
    </row>
    <row r="1093" spans="1:9" x14ac:dyDescent="0.35">
      <c r="A1093" s="2">
        <v>1092</v>
      </c>
      <c r="B1093" s="2">
        <v>267</v>
      </c>
      <c r="C1093" s="2">
        <v>44</v>
      </c>
      <c r="D1093" s="2">
        <v>5</v>
      </c>
      <c r="E1093" s="2">
        <v>690490</v>
      </c>
      <c r="F1093" s="3">
        <v>45478</v>
      </c>
      <c r="G1093" s="2" t="s">
        <v>1324</v>
      </c>
      <c r="H1093" s="2" t="s">
        <v>1325</v>
      </c>
      <c r="I1093">
        <f>(Merge1[[#This Row],[price]]/SUM(Merge1[price]))*100</f>
        <v>0.1900382086090058</v>
      </c>
    </row>
    <row r="1094" spans="1:9" x14ac:dyDescent="0.35">
      <c r="A1094" s="2">
        <v>1093</v>
      </c>
      <c r="B1094" s="2">
        <v>352</v>
      </c>
      <c r="C1094" s="2">
        <v>15</v>
      </c>
      <c r="D1094" s="2">
        <v>4</v>
      </c>
      <c r="E1094" s="2">
        <v>630912</v>
      </c>
      <c r="F1094" s="3">
        <v>44689</v>
      </c>
      <c r="G1094" s="2" t="s">
        <v>1285</v>
      </c>
      <c r="H1094" s="2" t="s">
        <v>1290</v>
      </c>
      <c r="I1094">
        <f>(Merge1[[#This Row],[price]]/SUM(Merge1[price]))*100</f>
        <v>0.17364101763953868</v>
      </c>
    </row>
    <row r="1095" spans="1:9" x14ac:dyDescent="0.35">
      <c r="A1095" s="2">
        <v>1094</v>
      </c>
      <c r="B1095" s="2">
        <v>294</v>
      </c>
      <c r="C1095" s="2">
        <v>10</v>
      </c>
      <c r="D1095" s="2">
        <v>4</v>
      </c>
      <c r="E1095" s="2">
        <v>99660</v>
      </c>
      <c r="F1095" s="3">
        <v>44836</v>
      </c>
      <c r="G1095" s="2" t="s">
        <v>1274</v>
      </c>
      <c r="H1095" s="2" t="s">
        <v>1284</v>
      </c>
      <c r="I1095">
        <f>(Merge1[[#This Row],[price]]/SUM(Merge1[price]))*100</f>
        <v>2.74286490318086E-2</v>
      </c>
    </row>
    <row r="1096" spans="1:9" x14ac:dyDescent="0.35">
      <c r="A1096" s="2">
        <v>1095</v>
      </c>
      <c r="B1096" s="2">
        <v>466</v>
      </c>
      <c r="C1096" s="2">
        <v>39</v>
      </c>
      <c r="D1096" s="2">
        <v>3</v>
      </c>
      <c r="E1096" s="2">
        <v>160242</v>
      </c>
      <c r="F1096" s="3">
        <v>45116</v>
      </c>
      <c r="G1096" s="2" t="s">
        <v>1318</v>
      </c>
      <c r="H1096" s="2" t="s">
        <v>1319</v>
      </c>
      <c r="I1096">
        <f>(Merge1[[#This Row],[price]]/SUM(Merge1[price]))*100</f>
        <v>4.4102163136213859E-2</v>
      </c>
    </row>
    <row r="1097" spans="1:9" x14ac:dyDescent="0.35">
      <c r="A1097" s="2">
        <v>1096</v>
      </c>
      <c r="B1097" s="2">
        <v>278</v>
      </c>
      <c r="C1097" s="2">
        <v>9</v>
      </c>
      <c r="D1097" s="2">
        <v>2</v>
      </c>
      <c r="E1097" s="2">
        <v>81118</v>
      </c>
      <c r="F1097" s="3">
        <v>45533</v>
      </c>
      <c r="G1097" s="2" t="s">
        <v>1274</v>
      </c>
      <c r="H1097" s="2" t="s">
        <v>1283</v>
      </c>
      <c r="I1097">
        <f>(Merge1[[#This Row],[price]]/SUM(Merge1[price]))*100</f>
        <v>2.2325478147323396E-2</v>
      </c>
    </row>
    <row r="1098" spans="1:9" x14ac:dyDescent="0.35">
      <c r="A1098" s="2">
        <v>1097</v>
      </c>
      <c r="B1098" s="2">
        <v>71</v>
      </c>
      <c r="C1098" s="2">
        <v>38</v>
      </c>
      <c r="D1098" s="2">
        <v>5</v>
      </c>
      <c r="E1098" s="2">
        <v>606525</v>
      </c>
      <c r="F1098" s="3">
        <v>44611</v>
      </c>
      <c r="G1098" s="2" t="s">
        <v>1312</v>
      </c>
      <c r="H1098" s="2" t="s">
        <v>1317</v>
      </c>
      <c r="I1098">
        <f>(Merge1[[#This Row],[price]]/SUM(Merge1[price]))*100</f>
        <v>0.16692917272745042</v>
      </c>
    </row>
    <row r="1099" spans="1:9" x14ac:dyDescent="0.35">
      <c r="A1099" s="2">
        <v>1098</v>
      </c>
      <c r="B1099" s="2">
        <v>442</v>
      </c>
      <c r="C1099" s="2">
        <v>9</v>
      </c>
      <c r="D1099" s="2">
        <v>3</v>
      </c>
      <c r="E1099" s="2">
        <v>121677</v>
      </c>
      <c r="F1099" s="3">
        <v>45269</v>
      </c>
      <c r="G1099" s="2" t="s">
        <v>1274</v>
      </c>
      <c r="H1099" s="2" t="s">
        <v>1283</v>
      </c>
      <c r="I1099">
        <f>(Merge1[[#This Row],[price]]/SUM(Merge1[price]))*100</f>
        <v>3.3488217220985099E-2</v>
      </c>
    </row>
    <row r="1100" spans="1:9" x14ac:dyDescent="0.35">
      <c r="A1100" s="2">
        <v>1099</v>
      </c>
      <c r="B1100" s="2">
        <v>466</v>
      </c>
      <c r="C1100" s="2">
        <v>9</v>
      </c>
      <c r="D1100" s="2">
        <v>4</v>
      </c>
      <c r="E1100" s="2">
        <v>162236</v>
      </c>
      <c r="F1100" s="3">
        <v>44494</v>
      </c>
      <c r="G1100" s="2" t="s">
        <v>1274</v>
      </c>
      <c r="H1100" s="2" t="s">
        <v>1283</v>
      </c>
      <c r="I1100">
        <f>(Merge1[[#This Row],[price]]/SUM(Merge1[price]))*100</f>
        <v>4.4650956294646792E-2</v>
      </c>
    </row>
    <row r="1101" spans="1:9" x14ac:dyDescent="0.35">
      <c r="A1101" s="2">
        <v>1100</v>
      </c>
      <c r="B1101" s="2">
        <v>336</v>
      </c>
      <c r="C1101" s="2">
        <v>37</v>
      </c>
      <c r="D1101" s="2">
        <v>2</v>
      </c>
      <c r="E1101" s="2">
        <v>271480</v>
      </c>
      <c r="F1101" s="3">
        <v>44847</v>
      </c>
      <c r="G1101" s="2" t="s">
        <v>1312</v>
      </c>
      <c r="H1101" s="2" t="s">
        <v>1316</v>
      </c>
      <c r="I1101">
        <f>(Merge1[[#This Row],[price]]/SUM(Merge1[price]))*100</f>
        <v>7.4717335331681692E-2</v>
      </c>
    </row>
    <row r="1102" spans="1:9" x14ac:dyDescent="0.35">
      <c r="A1102" s="2">
        <v>1101</v>
      </c>
      <c r="B1102" s="2">
        <v>35</v>
      </c>
      <c r="C1102" s="2">
        <v>36</v>
      </c>
      <c r="D1102" s="2">
        <v>5</v>
      </c>
      <c r="E1102" s="2">
        <v>801675</v>
      </c>
      <c r="F1102" s="3">
        <v>44439</v>
      </c>
      <c r="G1102" s="2" t="s">
        <v>1312</v>
      </c>
      <c r="H1102" s="2" t="s">
        <v>1315</v>
      </c>
      <c r="I1102">
        <f>(Merge1[[#This Row],[price]]/SUM(Merge1[price]))*100</f>
        <v>0.22063879402543807</v>
      </c>
    </row>
    <row r="1103" spans="1:9" x14ac:dyDescent="0.35">
      <c r="A1103" s="2">
        <v>1102</v>
      </c>
      <c r="B1103" s="2">
        <v>95</v>
      </c>
      <c r="C1103" s="2">
        <v>21</v>
      </c>
      <c r="D1103" s="2">
        <v>2</v>
      </c>
      <c r="E1103" s="2">
        <v>229126</v>
      </c>
      <c r="F1103" s="3">
        <v>44257</v>
      </c>
      <c r="G1103" s="2" t="s">
        <v>1294</v>
      </c>
      <c r="H1103" s="2" t="s">
        <v>1297</v>
      </c>
      <c r="I1103">
        <f>(Merge1[[#This Row],[price]]/SUM(Merge1[price]))*100</f>
        <v>6.3060572326531977E-2</v>
      </c>
    </row>
    <row r="1104" spans="1:9" x14ac:dyDescent="0.35">
      <c r="A1104" s="2">
        <v>1103</v>
      </c>
      <c r="B1104" s="2">
        <v>392</v>
      </c>
      <c r="C1104" s="2">
        <v>21</v>
      </c>
      <c r="D1104" s="2">
        <v>4</v>
      </c>
      <c r="E1104" s="2">
        <v>458252</v>
      </c>
      <c r="F1104" s="3">
        <v>45039</v>
      </c>
      <c r="G1104" s="2" t="s">
        <v>1294</v>
      </c>
      <c r="H1104" s="2" t="s">
        <v>1297</v>
      </c>
      <c r="I1104">
        <f>(Merge1[[#This Row],[price]]/SUM(Merge1[price]))*100</f>
        <v>0.12612114465306395</v>
      </c>
    </row>
    <row r="1105" spans="1:9" x14ac:dyDescent="0.35">
      <c r="A1105" s="2">
        <v>1104</v>
      </c>
      <c r="B1105" s="2">
        <v>156</v>
      </c>
      <c r="C1105" s="2">
        <v>29</v>
      </c>
      <c r="D1105" s="2">
        <v>3</v>
      </c>
      <c r="E1105" s="2">
        <v>326358</v>
      </c>
      <c r="F1105" s="3">
        <v>44508</v>
      </c>
      <c r="G1105" s="2" t="s">
        <v>1306</v>
      </c>
      <c r="H1105" s="2" t="s">
        <v>1307</v>
      </c>
      <c r="I1105">
        <f>(Merge1[[#This Row],[price]]/SUM(Merge1[price]))*100</f>
        <v>8.9820981745163453E-2</v>
      </c>
    </row>
    <row r="1106" spans="1:9" x14ac:dyDescent="0.35">
      <c r="A1106" s="2">
        <v>1105</v>
      </c>
      <c r="B1106" s="2">
        <v>399</v>
      </c>
      <c r="C1106" s="2">
        <v>13</v>
      </c>
      <c r="D1106" s="2">
        <v>1</v>
      </c>
      <c r="E1106" s="2">
        <v>72395</v>
      </c>
      <c r="F1106" s="3">
        <v>44466</v>
      </c>
      <c r="G1106" s="2" t="s">
        <v>1285</v>
      </c>
      <c r="H1106" s="2" t="s">
        <v>1288</v>
      </c>
      <c r="I1106">
        <f>(Merge1[[#This Row],[price]]/SUM(Merge1[price]))*100</f>
        <v>1.992471449586377E-2</v>
      </c>
    </row>
    <row r="1107" spans="1:9" x14ac:dyDescent="0.35">
      <c r="A1107" s="2">
        <v>1106</v>
      </c>
      <c r="B1107" s="2">
        <v>95</v>
      </c>
      <c r="C1107" s="2">
        <v>2</v>
      </c>
      <c r="D1107" s="2">
        <v>5</v>
      </c>
      <c r="E1107" s="2">
        <v>693050</v>
      </c>
      <c r="F1107" s="3">
        <v>45460</v>
      </c>
      <c r="G1107" s="2" t="s">
        <v>1274</v>
      </c>
      <c r="H1107" s="2" t="s">
        <v>1276</v>
      </c>
      <c r="I1107">
        <f>(Merge1[[#This Row],[price]]/SUM(Merge1[price]))*100</f>
        <v>0.19074277755864888</v>
      </c>
    </row>
    <row r="1108" spans="1:9" x14ac:dyDescent="0.35">
      <c r="A1108" s="2">
        <v>1107</v>
      </c>
      <c r="B1108" s="2">
        <v>137</v>
      </c>
      <c r="C1108" s="2">
        <v>39</v>
      </c>
      <c r="D1108" s="2">
        <v>5</v>
      </c>
      <c r="E1108" s="2">
        <v>267070</v>
      </c>
      <c r="F1108" s="3">
        <v>45451</v>
      </c>
      <c r="G1108" s="2" t="s">
        <v>1318</v>
      </c>
      <c r="H1108" s="2" t="s">
        <v>1319</v>
      </c>
      <c r="I1108">
        <f>(Merge1[[#This Row],[price]]/SUM(Merge1[price]))*100</f>
        <v>7.3503605227023094E-2</v>
      </c>
    </row>
    <row r="1109" spans="1:9" x14ac:dyDescent="0.35">
      <c r="A1109" s="2">
        <v>1108</v>
      </c>
      <c r="B1109" s="2">
        <v>119</v>
      </c>
      <c r="C1109" s="2">
        <v>39</v>
      </c>
      <c r="D1109" s="2">
        <v>2</v>
      </c>
      <c r="E1109" s="2">
        <v>106828</v>
      </c>
      <c r="F1109" s="3">
        <v>44669</v>
      </c>
      <c r="G1109" s="2" t="s">
        <v>1318</v>
      </c>
      <c r="H1109" s="2" t="s">
        <v>1319</v>
      </c>
      <c r="I1109">
        <f>(Merge1[[#This Row],[price]]/SUM(Merge1[price]))*100</f>
        <v>2.9401442090809238E-2</v>
      </c>
    </row>
    <row r="1110" spans="1:9" x14ac:dyDescent="0.35">
      <c r="A1110" s="2">
        <v>1109</v>
      </c>
      <c r="B1110" s="2">
        <v>352</v>
      </c>
      <c r="C1110" s="2">
        <v>2</v>
      </c>
      <c r="D1110" s="2">
        <v>3</v>
      </c>
      <c r="E1110" s="2">
        <v>415830</v>
      </c>
      <c r="F1110" s="3">
        <v>44359</v>
      </c>
      <c r="G1110" s="2" t="s">
        <v>1274</v>
      </c>
      <c r="H1110" s="2" t="s">
        <v>1276</v>
      </c>
      <c r="I1110">
        <f>(Merge1[[#This Row],[price]]/SUM(Merge1[price]))*100</f>
        <v>0.11444566653518932</v>
      </c>
    </row>
    <row r="1111" spans="1:9" x14ac:dyDescent="0.35">
      <c r="A1111" s="2">
        <v>1110</v>
      </c>
      <c r="B1111" s="2">
        <v>353</v>
      </c>
      <c r="C1111" s="2">
        <v>31</v>
      </c>
      <c r="D1111" s="2">
        <v>2</v>
      </c>
      <c r="E1111" s="2">
        <v>164906</v>
      </c>
      <c r="F1111" s="3">
        <v>45225</v>
      </c>
      <c r="G1111" s="2" t="s">
        <v>1306</v>
      </c>
      <c r="H1111" s="2" t="s">
        <v>1309</v>
      </c>
      <c r="I1111">
        <f>(Merge1[[#This Row],[price]]/SUM(Merge1[price]))*100</f>
        <v>4.5385799691344854E-2</v>
      </c>
    </row>
    <row r="1112" spans="1:9" x14ac:dyDescent="0.35">
      <c r="A1112" s="2">
        <v>1111</v>
      </c>
      <c r="B1112" s="2">
        <v>434</v>
      </c>
      <c r="C1112" s="2">
        <v>39</v>
      </c>
      <c r="D1112" s="2">
        <v>4</v>
      </c>
      <c r="E1112" s="2">
        <v>213656</v>
      </c>
      <c r="F1112" s="3">
        <v>45527</v>
      </c>
      <c r="G1112" s="2" t="s">
        <v>1318</v>
      </c>
      <c r="H1112" s="2" t="s">
        <v>1319</v>
      </c>
      <c r="I1112">
        <f>(Merge1[[#This Row],[price]]/SUM(Merge1[price]))*100</f>
        <v>5.8802884181618477E-2</v>
      </c>
    </row>
    <row r="1113" spans="1:9" x14ac:dyDescent="0.35">
      <c r="A1113" s="2">
        <v>1112</v>
      </c>
      <c r="B1113" s="2">
        <v>192</v>
      </c>
      <c r="C1113" s="2">
        <v>12</v>
      </c>
      <c r="D1113" s="2">
        <v>4</v>
      </c>
      <c r="E1113" s="2">
        <v>234908</v>
      </c>
      <c r="F1113" s="3">
        <v>45203</v>
      </c>
      <c r="G1113" s="2" t="s">
        <v>1285</v>
      </c>
      <c r="H1113" s="2" t="s">
        <v>1287</v>
      </c>
      <c r="I1113">
        <f>(Merge1[[#This Row],[price]]/SUM(Merge1[price]))*100</f>
        <v>6.4651907352639912E-2</v>
      </c>
    </row>
    <row r="1114" spans="1:9" x14ac:dyDescent="0.35">
      <c r="A1114" s="2">
        <v>1113</v>
      </c>
      <c r="B1114" s="2">
        <v>243</v>
      </c>
      <c r="C1114" s="2">
        <v>9</v>
      </c>
      <c r="D1114" s="2">
        <v>2</v>
      </c>
      <c r="E1114" s="2">
        <v>81118</v>
      </c>
      <c r="F1114" s="3">
        <v>44592</v>
      </c>
      <c r="G1114" s="2" t="s">
        <v>1274</v>
      </c>
      <c r="H1114" s="2" t="s">
        <v>1283</v>
      </c>
      <c r="I1114">
        <f>(Merge1[[#This Row],[price]]/SUM(Merge1[price]))*100</f>
        <v>2.2325478147323396E-2</v>
      </c>
    </row>
    <row r="1115" spans="1:9" x14ac:dyDescent="0.35">
      <c r="A1115" s="2">
        <v>1114</v>
      </c>
      <c r="B1115" s="2">
        <v>116</v>
      </c>
      <c r="C1115" s="2">
        <v>3</v>
      </c>
      <c r="D1115" s="2">
        <v>4</v>
      </c>
      <c r="E1115" s="2">
        <v>355148</v>
      </c>
      <c r="F1115" s="3">
        <v>44227</v>
      </c>
      <c r="G1115" s="2" t="s">
        <v>1274</v>
      </c>
      <c r="H1115" s="2" t="s">
        <v>1277</v>
      </c>
      <c r="I1115">
        <f>(Merge1[[#This Row],[price]]/SUM(Merge1[price]))*100</f>
        <v>9.7744630206188649E-2</v>
      </c>
    </row>
    <row r="1116" spans="1:9" x14ac:dyDescent="0.35">
      <c r="A1116" s="2">
        <v>1115</v>
      </c>
      <c r="B1116" s="2">
        <v>474</v>
      </c>
      <c r="C1116" s="2">
        <v>18</v>
      </c>
      <c r="D1116" s="2">
        <v>4</v>
      </c>
      <c r="E1116" s="2">
        <v>312928</v>
      </c>
      <c r="F1116" s="3">
        <v>44652</v>
      </c>
      <c r="G1116" s="2" t="s">
        <v>1285</v>
      </c>
      <c r="H1116" s="2" t="s">
        <v>1293</v>
      </c>
      <c r="I1116">
        <f>(Merge1[[#This Row],[price]]/SUM(Merge1[price]))*100</f>
        <v>8.6124746981996791E-2</v>
      </c>
    </row>
    <row r="1117" spans="1:9" x14ac:dyDescent="0.35">
      <c r="A1117" s="2">
        <v>1116</v>
      </c>
      <c r="B1117" s="2">
        <v>381</v>
      </c>
      <c r="C1117" s="2">
        <v>43</v>
      </c>
      <c r="D1117" s="2">
        <v>2</v>
      </c>
      <c r="E1117" s="2">
        <v>194426</v>
      </c>
      <c r="F1117" s="3">
        <v>44615</v>
      </c>
      <c r="G1117" s="2" t="s">
        <v>1318</v>
      </c>
      <c r="H1117" s="2" t="s">
        <v>1323</v>
      </c>
      <c r="I1117">
        <f>(Merge1[[#This Row],[price]]/SUM(Merge1[price]))*100</f>
        <v>5.3510360391916693E-2</v>
      </c>
    </row>
    <row r="1118" spans="1:9" x14ac:dyDescent="0.35">
      <c r="A1118" s="2">
        <v>1117</v>
      </c>
      <c r="B1118" s="2">
        <v>34</v>
      </c>
      <c r="C1118" s="2">
        <v>12</v>
      </c>
      <c r="D1118" s="2">
        <v>4</v>
      </c>
      <c r="E1118" s="2">
        <v>234908</v>
      </c>
      <c r="F1118" s="3">
        <v>45460</v>
      </c>
      <c r="G1118" s="2" t="s">
        <v>1285</v>
      </c>
      <c r="H1118" s="2" t="s">
        <v>1287</v>
      </c>
      <c r="I1118">
        <f>(Merge1[[#This Row],[price]]/SUM(Merge1[price]))*100</f>
        <v>6.4651907352639912E-2</v>
      </c>
    </row>
    <row r="1119" spans="1:9" x14ac:dyDescent="0.35">
      <c r="A1119" s="2">
        <v>1118</v>
      </c>
      <c r="B1119" s="2">
        <v>251</v>
      </c>
      <c r="C1119" s="2">
        <v>45</v>
      </c>
      <c r="D1119" s="2">
        <v>3</v>
      </c>
      <c r="E1119" s="2">
        <v>256800</v>
      </c>
      <c r="F1119" s="3">
        <v>45134</v>
      </c>
      <c r="G1119" s="2" t="s">
        <v>1324</v>
      </c>
      <c r="H1119" s="2" t="s">
        <v>1326</v>
      </c>
      <c r="I1119">
        <f>(Merge1[[#This Row],[price]]/SUM(Merge1[price]))*100</f>
        <v>7.0677072761072129E-2</v>
      </c>
    </row>
    <row r="1120" spans="1:9" x14ac:dyDescent="0.35">
      <c r="A1120" s="2">
        <v>1119</v>
      </c>
      <c r="B1120" s="2">
        <v>455</v>
      </c>
      <c r="C1120" s="2">
        <v>16</v>
      </c>
      <c r="D1120" s="2">
        <v>4</v>
      </c>
      <c r="E1120" s="2">
        <v>179808</v>
      </c>
      <c r="F1120" s="3">
        <v>45026</v>
      </c>
      <c r="G1120" s="2" t="s">
        <v>1285</v>
      </c>
      <c r="H1120" s="2" t="s">
        <v>1291</v>
      </c>
      <c r="I1120">
        <f>(Merge1[[#This Row],[price]]/SUM(Merge1[price]))*100</f>
        <v>4.9487161600556287E-2</v>
      </c>
    </row>
    <row r="1121" spans="1:9" x14ac:dyDescent="0.35">
      <c r="A1121" s="2">
        <v>1120</v>
      </c>
      <c r="B1121" s="2">
        <v>398</v>
      </c>
      <c r="C1121" s="2">
        <v>3</v>
      </c>
      <c r="D1121" s="2">
        <v>5</v>
      </c>
      <c r="E1121" s="2">
        <v>443935</v>
      </c>
      <c r="F1121" s="3">
        <v>44976</v>
      </c>
      <c r="G1121" s="2" t="s">
        <v>1274</v>
      </c>
      <c r="H1121" s="2" t="s">
        <v>1277</v>
      </c>
      <c r="I1121">
        <f>(Merge1[[#This Row],[price]]/SUM(Merge1[price]))*100</f>
        <v>0.12218078775773579</v>
      </c>
    </row>
    <row r="1122" spans="1:9" x14ac:dyDescent="0.35">
      <c r="A1122" s="2">
        <v>1121</v>
      </c>
      <c r="B1122" s="2">
        <v>369</v>
      </c>
      <c r="C1122" s="2">
        <v>21</v>
      </c>
      <c r="D1122" s="2">
        <v>4</v>
      </c>
      <c r="E1122" s="2">
        <v>458252</v>
      </c>
      <c r="F1122" s="3">
        <v>45449</v>
      </c>
      <c r="G1122" s="2" t="s">
        <v>1294</v>
      </c>
      <c r="H1122" s="2" t="s">
        <v>1297</v>
      </c>
      <c r="I1122">
        <f>(Merge1[[#This Row],[price]]/SUM(Merge1[price]))*100</f>
        <v>0.12612114465306395</v>
      </c>
    </row>
    <row r="1123" spans="1:9" x14ac:dyDescent="0.35">
      <c r="A1123" s="2">
        <v>1122</v>
      </c>
      <c r="B1123" s="2">
        <v>381</v>
      </c>
      <c r="C1123" s="2">
        <v>37</v>
      </c>
      <c r="D1123" s="2">
        <v>5</v>
      </c>
      <c r="E1123" s="2">
        <v>678700</v>
      </c>
      <c r="F1123" s="3">
        <v>45295</v>
      </c>
      <c r="G1123" s="2" t="s">
        <v>1312</v>
      </c>
      <c r="H1123" s="2" t="s">
        <v>1316</v>
      </c>
      <c r="I1123">
        <f>(Merge1[[#This Row],[price]]/SUM(Merge1[price]))*100</f>
        <v>0.18679333832920425</v>
      </c>
    </row>
    <row r="1124" spans="1:9" x14ac:dyDescent="0.35">
      <c r="A1124" s="2">
        <v>1123</v>
      </c>
      <c r="B1124" s="2">
        <v>269</v>
      </c>
      <c r="C1124" s="2">
        <v>42</v>
      </c>
      <c r="D1124" s="2">
        <v>1</v>
      </c>
      <c r="E1124" s="2">
        <v>142960</v>
      </c>
      <c r="F1124" s="3">
        <v>45263</v>
      </c>
      <c r="G1124" s="2" t="s">
        <v>1318</v>
      </c>
      <c r="H1124" s="2" t="s">
        <v>1322</v>
      </c>
      <c r="I1124">
        <f>(Merge1[[#This Row],[price]]/SUM(Merge1[price]))*100</f>
        <v>3.9345772281631115E-2</v>
      </c>
    </row>
    <row r="1125" spans="1:9" x14ac:dyDescent="0.35">
      <c r="A1125" s="2">
        <v>1124</v>
      </c>
      <c r="B1125" s="2">
        <v>56</v>
      </c>
      <c r="C1125" s="2">
        <v>29</v>
      </c>
      <c r="D1125" s="2">
        <v>4</v>
      </c>
      <c r="E1125" s="2">
        <v>435144</v>
      </c>
      <c r="F1125" s="3">
        <v>44283</v>
      </c>
      <c r="G1125" s="2" t="s">
        <v>1306</v>
      </c>
      <c r="H1125" s="2" t="s">
        <v>1307</v>
      </c>
      <c r="I1125">
        <f>(Merge1[[#This Row],[price]]/SUM(Merge1[price]))*100</f>
        <v>0.11976130899355128</v>
      </c>
    </row>
    <row r="1126" spans="1:9" x14ac:dyDescent="0.35">
      <c r="A1126" s="2">
        <v>1125</v>
      </c>
      <c r="B1126" s="2">
        <v>450</v>
      </c>
      <c r="C1126" s="2">
        <v>16</v>
      </c>
      <c r="D1126" s="2">
        <v>5</v>
      </c>
      <c r="E1126" s="2">
        <v>224760</v>
      </c>
      <c r="F1126" s="3">
        <v>45298</v>
      </c>
      <c r="G1126" s="2" t="s">
        <v>1285</v>
      </c>
      <c r="H1126" s="2" t="s">
        <v>1291</v>
      </c>
      <c r="I1126">
        <f>(Merge1[[#This Row],[price]]/SUM(Merge1[price]))*100</f>
        <v>6.1858952000695362E-2</v>
      </c>
    </row>
    <row r="1127" spans="1:9" x14ac:dyDescent="0.35">
      <c r="A1127" s="2">
        <v>1126</v>
      </c>
      <c r="B1127" s="2">
        <v>203</v>
      </c>
      <c r="C1127" s="2">
        <v>48</v>
      </c>
      <c r="D1127" s="2">
        <v>1</v>
      </c>
      <c r="E1127" s="2">
        <v>54307</v>
      </c>
      <c r="F1127" s="3">
        <v>45339</v>
      </c>
      <c r="G1127" s="2" t="s">
        <v>1324</v>
      </c>
      <c r="H1127" s="2" t="s">
        <v>1329</v>
      </c>
      <c r="I1127">
        <f>(Merge1[[#This Row],[price]]/SUM(Merge1[price]))*100</f>
        <v>1.4946494511041837E-2</v>
      </c>
    </row>
    <row r="1128" spans="1:9" x14ac:dyDescent="0.35">
      <c r="A1128" s="2">
        <v>1127</v>
      </c>
      <c r="B1128" s="2">
        <v>199</v>
      </c>
      <c r="C1128" s="2">
        <v>34</v>
      </c>
      <c r="D1128" s="2">
        <v>1</v>
      </c>
      <c r="E1128" s="2">
        <v>86615</v>
      </c>
      <c r="F1128" s="3">
        <v>44585</v>
      </c>
      <c r="G1128" s="2" t="s">
        <v>1312</v>
      </c>
      <c r="H1128" s="2" t="s">
        <v>1313</v>
      </c>
      <c r="I1128">
        <f>(Merge1[[#This Row],[price]]/SUM(Merge1[price]))*100</f>
        <v>2.3838374833334352E-2</v>
      </c>
    </row>
    <row r="1129" spans="1:9" x14ac:dyDescent="0.35">
      <c r="A1129" s="2">
        <v>1128</v>
      </c>
      <c r="B1129" s="2">
        <v>150</v>
      </c>
      <c r="C1129" s="2">
        <v>29</v>
      </c>
      <c r="D1129" s="2">
        <v>4</v>
      </c>
      <c r="E1129" s="2">
        <v>435144</v>
      </c>
      <c r="F1129" s="3">
        <v>44820</v>
      </c>
      <c r="G1129" s="2" t="s">
        <v>1306</v>
      </c>
      <c r="H1129" s="2" t="s">
        <v>1307</v>
      </c>
      <c r="I1129">
        <f>(Merge1[[#This Row],[price]]/SUM(Merge1[price]))*100</f>
        <v>0.11976130899355128</v>
      </c>
    </row>
    <row r="1130" spans="1:9" x14ac:dyDescent="0.35">
      <c r="A1130" s="2">
        <v>1129</v>
      </c>
      <c r="B1130" s="2">
        <v>397</v>
      </c>
      <c r="C1130" s="2">
        <v>19</v>
      </c>
      <c r="D1130" s="2">
        <v>4</v>
      </c>
      <c r="E1130" s="2">
        <v>449632</v>
      </c>
      <c r="F1130" s="3">
        <v>44537</v>
      </c>
      <c r="G1130" s="2" t="s">
        <v>1294</v>
      </c>
      <c r="H1130" s="2" t="s">
        <v>1295</v>
      </c>
      <c r="I1130">
        <f>(Merge1[[#This Row],[price]]/SUM(Merge1[price]))*100</f>
        <v>0.12374872889293762</v>
      </c>
    </row>
    <row r="1131" spans="1:9" x14ac:dyDescent="0.35">
      <c r="A1131" s="2">
        <v>1130</v>
      </c>
      <c r="B1131" s="2">
        <v>217</v>
      </c>
      <c r="C1131" s="2">
        <v>19</v>
      </c>
      <c r="D1131" s="2">
        <v>5</v>
      </c>
      <c r="E1131" s="2">
        <v>562040</v>
      </c>
      <c r="F1131" s="3">
        <v>44308</v>
      </c>
      <c r="G1131" s="2" t="s">
        <v>1294</v>
      </c>
      <c r="H1131" s="2" t="s">
        <v>1295</v>
      </c>
      <c r="I1131">
        <f>(Merge1[[#This Row],[price]]/SUM(Merge1[price]))*100</f>
        <v>0.15468591111617203</v>
      </c>
    </row>
    <row r="1132" spans="1:9" x14ac:dyDescent="0.35">
      <c r="A1132" s="2">
        <v>1131</v>
      </c>
      <c r="B1132" s="2">
        <v>354</v>
      </c>
      <c r="C1132" s="2">
        <v>34</v>
      </c>
      <c r="D1132" s="2">
        <v>2</v>
      </c>
      <c r="E1132" s="2">
        <v>173230</v>
      </c>
      <c r="F1132" s="3">
        <v>45146</v>
      </c>
      <c r="G1132" s="2" t="s">
        <v>1312</v>
      </c>
      <c r="H1132" s="2" t="s">
        <v>1313</v>
      </c>
      <c r="I1132">
        <f>(Merge1[[#This Row],[price]]/SUM(Merge1[price]))*100</f>
        <v>4.7676749666668704E-2</v>
      </c>
    </row>
    <row r="1133" spans="1:9" x14ac:dyDescent="0.35">
      <c r="A1133" s="2">
        <v>1132</v>
      </c>
      <c r="B1133" s="2">
        <v>425</v>
      </c>
      <c r="C1133" s="2">
        <v>42</v>
      </c>
      <c r="D1133" s="2">
        <v>4</v>
      </c>
      <c r="E1133" s="2">
        <v>571840</v>
      </c>
      <c r="F1133" s="3">
        <v>44382</v>
      </c>
      <c r="G1133" s="2" t="s">
        <v>1318</v>
      </c>
      <c r="H1133" s="2" t="s">
        <v>1322</v>
      </c>
      <c r="I1133">
        <f>(Merge1[[#This Row],[price]]/SUM(Merge1[price]))*100</f>
        <v>0.15738308912652446</v>
      </c>
    </row>
    <row r="1134" spans="1:9" x14ac:dyDescent="0.35">
      <c r="A1134" s="2">
        <v>1133</v>
      </c>
      <c r="B1134" s="2">
        <v>370</v>
      </c>
      <c r="C1134" s="2">
        <v>33</v>
      </c>
      <c r="D1134" s="2">
        <v>1</v>
      </c>
      <c r="E1134" s="2">
        <v>142706</v>
      </c>
      <c r="F1134" s="3">
        <v>44565</v>
      </c>
      <c r="G1134" s="2" t="s">
        <v>1306</v>
      </c>
      <c r="H1134" s="2" t="s">
        <v>1311</v>
      </c>
      <c r="I1134">
        <f>(Merge1[[#This Row],[price]]/SUM(Merge1[price]))*100</f>
        <v>3.9275865831158718E-2</v>
      </c>
    </row>
    <row r="1135" spans="1:9" x14ac:dyDescent="0.35">
      <c r="A1135" s="2">
        <v>1134</v>
      </c>
      <c r="B1135" s="2">
        <v>399</v>
      </c>
      <c r="C1135" s="2">
        <v>38</v>
      </c>
      <c r="D1135" s="2">
        <v>5</v>
      </c>
      <c r="E1135" s="2">
        <v>606525</v>
      </c>
      <c r="F1135" s="3">
        <v>44474</v>
      </c>
      <c r="G1135" s="2" t="s">
        <v>1312</v>
      </c>
      <c r="H1135" s="2" t="s">
        <v>1317</v>
      </c>
      <c r="I1135">
        <f>(Merge1[[#This Row],[price]]/SUM(Merge1[price]))*100</f>
        <v>0.16692917272745042</v>
      </c>
    </row>
    <row r="1136" spans="1:9" x14ac:dyDescent="0.35">
      <c r="A1136" s="2">
        <v>1135</v>
      </c>
      <c r="B1136" s="2">
        <v>202</v>
      </c>
      <c r="C1136" s="2">
        <v>27</v>
      </c>
      <c r="D1136" s="2">
        <v>3</v>
      </c>
      <c r="E1136" s="2">
        <v>237795</v>
      </c>
      <c r="F1136" s="3">
        <v>45120</v>
      </c>
      <c r="G1136" s="2" t="s">
        <v>1300</v>
      </c>
      <c r="H1136" s="2" t="s">
        <v>1304</v>
      </c>
      <c r="I1136">
        <f>(Merge1[[#This Row],[price]]/SUM(Merge1[price]))*100</f>
        <v>6.5446473976710065E-2</v>
      </c>
    </row>
    <row r="1137" spans="1:9" x14ac:dyDescent="0.35">
      <c r="A1137" s="2">
        <v>1136</v>
      </c>
      <c r="B1137" s="2">
        <v>13</v>
      </c>
      <c r="C1137" s="2">
        <v>12</v>
      </c>
      <c r="D1137" s="2">
        <v>4</v>
      </c>
      <c r="E1137" s="2">
        <v>234908</v>
      </c>
      <c r="F1137" s="3">
        <v>45405</v>
      </c>
      <c r="G1137" s="2" t="s">
        <v>1285</v>
      </c>
      <c r="H1137" s="2" t="s">
        <v>1287</v>
      </c>
      <c r="I1137">
        <f>(Merge1[[#This Row],[price]]/SUM(Merge1[price]))*100</f>
        <v>6.4651907352639912E-2</v>
      </c>
    </row>
    <row r="1138" spans="1:9" x14ac:dyDescent="0.35">
      <c r="A1138" s="2">
        <v>1137</v>
      </c>
      <c r="B1138" s="2">
        <v>460</v>
      </c>
      <c r="C1138" s="2">
        <v>46</v>
      </c>
      <c r="D1138" s="2">
        <v>2</v>
      </c>
      <c r="E1138" s="2">
        <v>311136</v>
      </c>
      <c r="F1138" s="3">
        <v>45128</v>
      </c>
      <c r="G1138" s="2" t="s">
        <v>1324</v>
      </c>
      <c r="H1138" s="2" t="s">
        <v>1327</v>
      </c>
      <c r="I1138">
        <f>(Merge1[[#This Row],[price]]/SUM(Merge1[price]))*100</f>
        <v>8.5631548717246625E-2</v>
      </c>
    </row>
    <row r="1139" spans="1:9" x14ac:dyDescent="0.35">
      <c r="A1139" s="2">
        <v>1138</v>
      </c>
      <c r="B1139" s="2">
        <v>47</v>
      </c>
      <c r="C1139" s="2">
        <v>17</v>
      </c>
      <c r="D1139" s="2">
        <v>3</v>
      </c>
      <c r="E1139" s="2">
        <v>176079</v>
      </c>
      <c r="F1139" s="3">
        <v>45525</v>
      </c>
      <c r="G1139" s="2" t="s">
        <v>1285</v>
      </c>
      <c r="H1139" s="2" t="s">
        <v>1292</v>
      </c>
      <c r="I1139">
        <f>(Merge1[[#This Row],[price]]/SUM(Merge1[price]))*100</f>
        <v>4.8460857845392599E-2</v>
      </c>
    </row>
    <row r="1140" spans="1:9" x14ac:dyDescent="0.35">
      <c r="A1140" s="2">
        <v>1139</v>
      </c>
      <c r="B1140" s="2">
        <v>465</v>
      </c>
      <c r="C1140" s="2">
        <v>46</v>
      </c>
      <c r="D1140" s="2">
        <v>2</v>
      </c>
      <c r="E1140" s="2">
        <v>311136</v>
      </c>
      <c r="F1140" s="3">
        <v>44450</v>
      </c>
      <c r="G1140" s="2" t="s">
        <v>1324</v>
      </c>
      <c r="H1140" s="2" t="s">
        <v>1327</v>
      </c>
      <c r="I1140">
        <f>(Merge1[[#This Row],[price]]/SUM(Merge1[price]))*100</f>
        <v>8.5631548717246625E-2</v>
      </c>
    </row>
    <row r="1141" spans="1:9" x14ac:dyDescent="0.35">
      <c r="A1141" s="2">
        <v>1140</v>
      </c>
      <c r="B1141" s="2">
        <v>47</v>
      </c>
      <c r="C1141" s="2">
        <v>8</v>
      </c>
      <c r="D1141" s="2">
        <v>4</v>
      </c>
      <c r="E1141" s="2">
        <v>280096</v>
      </c>
      <c r="F1141" s="3">
        <v>45495</v>
      </c>
      <c r="G1141" s="2" t="s">
        <v>1274</v>
      </c>
      <c r="H1141" s="2" t="s">
        <v>1282</v>
      </c>
      <c r="I1141">
        <f>(Merge1[[#This Row],[price]]/SUM(Merge1[price]))*100</f>
        <v>7.708865020282421E-2</v>
      </c>
    </row>
    <row r="1142" spans="1:9" x14ac:dyDescent="0.35">
      <c r="A1142" s="2">
        <v>1141</v>
      </c>
      <c r="B1142" s="2">
        <v>186</v>
      </c>
      <c r="C1142" s="2">
        <v>6</v>
      </c>
      <c r="D1142" s="2">
        <v>5</v>
      </c>
      <c r="E1142" s="2">
        <v>817675</v>
      </c>
      <c r="F1142" s="3">
        <v>44983</v>
      </c>
      <c r="G1142" s="2" t="s">
        <v>1274</v>
      </c>
      <c r="H1142" s="2" t="s">
        <v>1280</v>
      </c>
      <c r="I1142">
        <f>(Merge1[[#This Row],[price]]/SUM(Merge1[price]))*100</f>
        <v>0.22504234996070732</v>
      </c>
    </row>
    <row r="1143" spans="1:9" x14ac:dyDescent="0.35">
      <c r="A1143" s="2">
        <v>1142</v>
      </c>
      <c r="B1143" s="2">
        <v>373</v>
      </c>
      <c r="C1143" s="2">
        <v>33</v>
      </c>
      <c r="D1143" s="2">
        <v>5</v>
      </c>
      <c r="E1143" s="2">
        <v>713530</v>
      </c>
      <c r="F1143" s="3">
        <v>44524</v>
      </c>
      <c r="G1143" s="2" t="s">
        <v>1306</v>
      </c>
      <c r="H1143" s="2" t="s">
        <v>1311</v>
      </c>
      <c r="I1143">
        <f>(Merge1[[#This Row],[price]]/SUM(Merge1[price]))*100</f>
        <v>0.19637932915579359</v>
      </c>
    </row>
    <row r="1144" spans="1:9" x14ac:dyDescent="0.35">
      <c r="A1144" s="2">
        <v>1143</v>
      </c>
      <c r="B1144" s="2">
        <v>194</v>
      </c>
      <c r="C1144" s="2">
        <v>36</v>
      </c>
      <c r="D1144" s="2">
        <v>4</v>
      </c>
      <c r="E1144" s="2">
        <v>641340</v>
      </c>
      <c r="F1144" s="3">
        <v>44286</v>
      </c>
      <c r="G1144" s="2" t="s">
        <v>1312</v>
      </c>
      <c r="H1144" s="2" t="s">
        <v>1315</v>
      </c>
      <c r="I1144">
        <f>(Merge1[[#This Row],[price]]/SUM(Merge1[price]))*100</f>
        <v>0.17651103522035044</v>
      </c>
    </row>
    <row r="1145" spans="1:9" x14ac:dyDescent="0.35">
      <c r="A1145" s="2">
        <v>1144</v>
      </c>
      <c r="B1145" s="2">
        <v>394</v>
      </c>
      <c r="C1145" s="2">
        <v>11</v>
      </c>
      <c r="D1145" s="2">
        <v>3</v>
      </c>
      <c r="E1145" s="2">
        <v>304362</v>
      </c>
      <c r="F1145" s="3">
        <v>45355</v>
      </c>
      <c r="G1145" s="2" t="s">
        <v>1285</v>
      </c>
      <c r="H1145" s="2" t="s">
        <v>1286</v>
      </c>
      <c r="I1145">
        <f>(Merge1[[#This Row],[price]]/SUM(Merge1[price]))*100</f>
        <v>8.3767193223152001E-2</v>
      </c>
    </row>
    <row r="1146" spans="1:9" x14ac:dyDescent="0.35">
      <c r="A1146" s="2">
        <v>1145</v>
      </c>
      <c r="B1146" s="2">
        <v>447</v>
      </c>
      <c r="C1146" s="2">
        <v>43</v>
      </c>
      <c r="D1146" s="2">
        <v>2</v>
      </c>
      <c r="E1146" s="2">
        <v>194426</v>
      </c>
      <c r="F1146" s="3">
        <v>44529</v>
      </c>
      <c r="G1146" s="2" t="s">
        <v>1318</v>
      </c>
      <c r="H1146" s="2" t="s">
        <v>1323</v>
      </c>
      <c r="I1146">
        <f>(Merge1[[#This Row],[price]]/SUM(Merge1[price]))*100</f>
        <v>5.3510360391916693E-2</v>
      </c>
    </row>
    <row r="1147" spans="1:9" x14ac:dyDescent="0.35">
      <c r="A1147" s="2">
        <v>1146</v>
      </c>
      <c r="B1147" s="2">
        <v>445</v>
      </c>
      <c r="C1147" s="2">
        <v>10</v>
      </c>
      <c r="D1147" s="2">
        <v>2</v>
      </c>
      <c r="E1147" s="2">
        <v>49830</v>
      </c>
      <c r="F1147" s="3">
        <v>44302</v>
      </c>
      <c r="G1147" s="2" t="s">
        <v>1274</v>
      </c>
      <c r="H1147" s="2" t="s">
        <v>1284</v>
      </c>
      <c r="I1147">
        <f>(Merge1[[#This Row],[price]]/SUM(Merge1[price]))*100</f>
        <v>1.37143245159043E-2</v>
      </c>
    </row>
    <row r="1148" spans="1:9" x14ac:dyDescent="0.35">
      <c r="A1148" s="2">
        <v>1147</v>
      </c>
      <c r="B1148" s="2">
        <v>215</v>
      </c>
      <c r="C1148" s="2">
        <v>20</v>
      </c>
      <c r="D1148" s="2">
        <v>3</v>
      </c>
      <c r="E1148" s="2">
        <v>444360</v>
      </c>
      <c r="F1148" s="3">
        <v>45110</v>
      </c>
      <c r="G1148" s="2" t="s">
        <v>1294</v>
      </c>
      <c r="H1148" s="2" t="s">
        <v>1296</v>
      </c>
      <c r="I1148">
        <f>(Merge1[[#This Row],[price]]/SUM(Merge1[price]))*100</f>
        <v>0.12229775721226638</v>
      </c>
    </row>
    <row r="1149" spans="1:9" x14ac:dyDescent="0.35">
      <c r="A1149" s="2">
        <v>1148</v>
      </c>
      <c r="B1149" s="2">
        <v>148</v>
      </c>
      <c r="C1149" s="2">
        <v>41</v>
      </c>
      <c r="D1149" s="2">
        <v>2</v>
      </c>
      <c r="E1149" s="2">
        <v>75132</v>
      </c>
      <c r="F1149" s="3">
        <v>44437</v>
      </c>
      <c r="G1149" s="2" t="s">
        <v>1318</v>
      </c>
      <c r="H1149" s="2" t="s">
        <v>1321</v>
      </c>
      <c r="I1149">
        <f>(Merge1[[#This Row],[price]]/SUM(Merge1[price]))*100</f>
        <v>2.0677997783040775E-2</v>
      </c>
    </row>
    <row r="1150" spans="1:9" x14ac:dyDescent="0.35">
      <c r="A1150" s="2">
        <v>1149</v>
      </c>
      <c r="B1150" s="2">
        <v>461</v>
      </c>
      <c r="C1150" s="2">
        <v>9</v>
      </c>
      <c r="D1150" s="2">
        <v>2</v>
      </c>
      <c r="E1150" s="2">
        <v>81118</v>
      </c>
      <c r="F1150" s="3">
        <v>44204</v>
      </c>
      <c r="G1150" s="2" t="s">
        <v>1274</v>
      </c>
      <c r="H1150" s="2" t="s">
        <v>1283</v>
      </c>
      <c r="I1150">
        <f>(Merge1[[#This Row],[price]]/SUM(Merge1[price]))*100</f>
        <v>2.2325478147323396E-2</v>
      </c>
    </row>
    <row r="1151" spans="1:9" x14ac:dyDescent="0.35">
      <c r="A1151" s="2">
        <v>1150</v>
      </c>
      <c r="B1151" s="2">
        <v>319</v>
      </c>
      <c r="C1151" s="2">
        <v>17</v>
      </c>
      <c r="D1151" s="2">
        <v>1</v>
      </c>
      <c r="E1151" s="2">
        <v>58693</v>
      </c>
      <c r="F1151" s="3">
        <v>45136</v>
      </c>
      <c r="G1151" s="2" t="s">
        <v>1285</v>
      </c>
      <c r="H1151" s="2" t="s">
        <v>1292</v>
      </c>
      <c r="I1151">
        <f>(Merge1[[#This Row],[price]]/SUM(Merge1[price]))*100</f>
        <v>1.6153619281797531E-2</v>
      </c>
    </row>
    <row r="1152" spans="1:9" x14ac:dyDescent="0.35">
      <c r="A1152" s="2">
        <v>1151</v>
      </c>
      <c r="B1152" s="2">
        <v>255</v>
      </c>
      <c r="C1152" s="2">
        <v>32</v>
      </c>
      <c r="D1152" s="2">
        <v>5</v>
      </c>
      <c r="E1152" s="2">
        <v>720385</v>
      </c>
      <c r="F1152" s="3">
        <v>44208</v>
      </c>
      <c r="G1152" s="2" t="s">
        <v>1306</v>
      </c>
      <c r="H1152" s="2" t="s">
        <v>1310</v>
      </c>
      <c r="I1152">
        <f>(Merge1[[#This Row],[price]]/SUM(Merge1[price]))*100</f>
        <v>0.1982659776518105</v>
      </c>
    </row>
    <row r="1153" spans="1:9" x14ac:dyDescent="0.35">
      <c r="A1153" s="2">
        <v>1152</v>
      </c>
      <c r="B1153" s="2">
        <v>312</v>
      </c>
      <c r="C1153" s="2">
        <v>32</v>
      </c>
      <c r="D1153" s="2">
        <v>2</v>
      </c>
      <c r="E1153" s="2">
        <v>288154</v>
      </c>
      <c r="F1153" s="3">
        <v>44641</v>
      </c>
      <c r="G1153" s="2" t="s">
        <v>1306</v>
      </c>
      <c r="H1153" s="2" t="s">
        <v>1310</v>
      </c>
      <c r="I1153">
        <f>(Merge1[[#This Row],[price]]/SUM(Merge1[price]))*100</f>
        <v>7.9306391060724207E-2</v>
      </c>
    </row>
    <row r="1154" spans="1:9" x14ac:dyDescent="0.35">
      <c r="A1154" s="2">
        <v>1153</v>
      </c>
      <c r="B1154" s="2">
        <v>302</v>
      </c>
      <c r="C1154" s="2">
        <v>43</v>
      </c>
      <c r="D1154" s="2">
        <v>4</v>
      </c>
      <c r="E1154" s="2">
        <v>388852</v>
      </c>
      <c r="F1154" s="3">
        <v>45126</v>
      </c>
      <c r="G1154" s="2" t="s">
        <v>1318</v>
      </c>
      <c r="H1154" s="2" t="s">
        <v>1323</v>
      </c>
      <c r="I1154">
        <f>(Merge1[[#This Row],[price]]/SUM(Merge1[price]))*100</f>
        <v>0.10702072078383339</v>
      </c>
    </row>
    <row r="1155" spans="1:9" x14ac:dyDescent="0.35">
      <c r="A1155" s="2">
        <v>1154</v>
      </c>
      <c r="B1155" s="2">
        <v>210</v>
      </c>
      <c r="C1155" s="2">
        <v>29</v>
      </c>
      <c r="D1155" s="2">
        <v>1</v>
      </c>
      <c r="E1155" s="2">
        <v>108786</v>
      </c>
      <c r="F1155" s="3">
        <v>45428</v>
      </c>
      <c r="G1155" s="2" t="s">
        <v>1306</v>
      </c>
      <c r="H1155" s="2" t="s">
        <v>1307</v>
      </c>
      <c r="I1155">
        <f>(Merge1[[#This Row],[price]]/SUM(Merge1[price]))*100</f>
        <v>2.994032724838782E-2</v>
      </c>
    </row>
    <row r="1156" spans="1:9" x14ac:dyDescent="0.35">
      <c r="A1156" s="2">
        <v>1155</v>
      </c>
      <c r="B1156" s="2">
        <v>308</v>
      </c>
      <c r="C1156" s="2">
        <v>1</v>
      </c>
      <c r="D1156" s="2">
        <v>2</v>
      </c>
      <c r="E1156" s="2">
        <v>64088</v>
      </c>
      <c r="F1156" s="3">
        <v>45317</v>
      </c>
      <c r="G1156" s="2" t="s">
        <v>1274</v>
      </c>
      <c r="H1156" s="2" t="s">
        <v>1275</v>
      </c>
      <c r="I1156">
        <f>(Merge1[[#This Row],[price]]/SUM(Merge1[price]))*100</f>
        <v>1.7638443298721145E-2</v>
      </c>
    </row>
    <row r="1157" spans="1:9" x14ac:dyDescent="0.35">
      <c r="A1157" s="2">
        <v>1156</v>
      </c>
      <c r="B1157" s="2">
        <v>143</v>
      </c>
      <c r="C1157" s="2">
        <v>40</v>
      </c>
      <c r="D1157" s="2">
        <v>5</v>
      </c>
      <c r="E1157" s="2">
        <v>129760</v>
      </c>
      <c r="F1157" s="3">
        <v>44622</v>
      </c>
      <c r="G1157" s="2" t="s">
        <v>1318</v>
      </c>
      <c r="H1157" s="2" t="s">
        <v>1320</v>
      </c>
      <c r="I1157">
        <f>(Merge1[[#This Row],[price]]/SUM(Merge1[price]))*100</f>
        <v>3.5712838635033946E-2</v>
      </c>
    </row>
    <row r="1158" spans="1:9" x14ac:dyDescent="0.35">
      <c r="A1158" s="2">
        <v>1157</v>
      </c>
      <c r="B1158" s="2">
        <v>26</v>
      </c>
      <c r="C1158" s="2">
        <v>12</v>
      </c>
      <c r="D1158" s="2">
        <v>2</v>
      </c>
      <c r="E1158" s="2">
        <v>117454</v>
      </c>
      <c r="F1158" s="3">
        <v>44309</v>
      </c>
      <c r="G1158" s="2" t="s">
        <v>1285</v>
      </c>
      <c r="H1158" s="2" t="s">
        <v>1287</v>
      </c>
      <c r="I1158">
        <f>(Merge1[[#This Row],[price]]/SUM(Merge1[price]))*100</f>
        <v>3.2325953676319956E-2</v>
      </c>
    </row>
    <row r="1159" spans="1:9" x14ac:dyDescent="0.35">
      <c r="A1159" s="2">
        <v>1158</v>
      </c>
      <c r="B1159" s="2">
        <v>335</v>
      </c>
      <c r="C1159" s="2">
        <v>23</v>
      </c>
      <c r="D1159" s="2">
        <v>1</v>
      </c>
      <c r="E1159" s="2">
        <v>156473</v>
      </c>
      <c r="F1159" s="3">
        <v>44494</v>
      </c>
      <c r="G1159" s="2" t="s">
        <v>1294</v>
      </c>
      <c r="H1159" s="2" t="s">
        <v>1299</v>
      </c>
      <c r="I1159">
        <f>(Merge1[[#This Row],[price]]/SUM(Merge1[price]))*100</f>
        <v>4.3064850491211989E-2</v>
      </c>
    </row>
    <row r="1160" spans="1:9" x14ac:dyDescent="0.35">
      <c r="A1160" s="2">
        <v>1159</v>
      </c>
      <c r="B1160" s="2">
        <v>438</v>
      </c>
      <c r="C1160" s="2">
        <v>3</v>
      </c>
      <c r="D1160" s="2">
        <v>5</v>
      </c>
      <c r="E1160" s="2">
        <v>443935</v>
      </c>
      <c r="F1160" s="3">
        <v>45432</v>
      </c>
      <c r="G1160" s="2" t="s">
        <v>1274</v>
      </c>
      <c r="H1160" s="2" t="s">
        <v>1277</v>
      </c>
      <c r="I1160">
        <f>(Merge1[[#This Row],[price]]/SUM(Merge1[price]))*100</f>
        <v>0.12218078775773579</v>
      </c>
    </row>
    <row r="1161" spans="1:9" x14ac:dyDescent="0.35">
      <c r="A1161" s="2">
        <v>1160</v>
      </c>
      <c r="B1161" s="2">
        <v>153</v>
      </c>
      <c r="C1161" s="2">
        <v>22</v>
      </c>
      <c r="D1161" s="2">
        <v>1</v>
      </c>
      <c r="E1161" s="2">
        <v>65960</v>
      </c>
      <c r="F1161" s="3">
        <v>44297</v>
      </c>
      <c r="G1161" s="2" t="s">
        <v>1294</v>
      </c>
      <c r="H1161" s="2" t="s">
        <v>1298</v>
      </c>
      <c r="I1161">
        <f>(Merge1[[#This Row],[price]]/SUM(Merge1[price]))*100</f>
        <v>1.8153659343147652E-2</v>
      </c>
    </row>
    <row r="1162" spans="1:9" x14ac:dyDescent="0.35">
      <c r="A1162" s="2">
        <v>1161</v>
      </c>
      <c r="B1162" s="2">
        <v>56</v>
      </c>
      <c r="C1162" s="2">
        <v>27</v>
      </c>
      <c r="D1162" s="2">
        <v>2</v>
      </c>
      <c r="E1162" s="2">
        <v>158530</v>
      </c>
      <c r="F1162" s="3">
        <v>44527</v>
      </c>
      <c r="G1162" s="2" t="s">
        <v>1300</v>
      </c>
      <c r="H1162" s="2" t="s">
        <v>1304</v>
      </c>
      <c r="I1162">
        <f>(Merge1[[#This Row],[price]]/SUM(Merge1[price]))*100</f>
        <v>4.3630982651140043E-2</v>
      </c>
    </row>
    <row r="1163" spans="1:9" x14ac:dyDescent="0.35">
      <c r="A1163" s="2">
        <v>1162</v>
      </c>
      <c r="B1163" s="2">
        <v>345</v>
      </c>
      <c r="C1163" s="2">
        <v>19</v>
      </c>
      <c r="D1163" s="2">
        <v>5</v>
      </c>
      <c r="E1163" s="2">
        <v>562040</v>
      </c>
      <c r="F1163" s="3">
        <v>45550</v>
      </c>
      <c r="G1163" s="2" t="s">
        <v>1294</v>
      </c>
      <c r="H1163" s="2" t="s">
        <v>1295</v>
      </c>
      <c r="I1163">
        <f>(Merge1[[#This Row],[price]]/SUM(Merge1[price]))*100</f>
        <v>0.15468591111617203</v>
      </c>
    </row>
    <row r="1164" spans="1:9" x14ac:dyDescent="0.35">
      <c r="A1164" s="2">
        <v>1163</v>
      </c>
      <c r="B1164" s="2">
        <v>355</v>
      </c>
      <c r="C1164" s="2">
        <v>45</v>
      </c>
      <c r="D1164" s="2">
        <v>5</v>
      </c>
      <c r="E1164" s="2">
        <v>428000</v>
      </c>
      <c r="F1164" s="3">
        <v>45369</v>
      </c>
      <c r="G1164" s="2" t="s">
        <v>1324</v>
      </c>
      <c r="H1164" s="2" t="s">
        <v>1326</v>
      </c>
      <c r="I1164">
        <f>(Merge1[[#This Row],[price]]/SUM(Merge1[price]))*100</f>
        <v>0.11779512126845354</v>
      </c>
    </row>
    <row r="1165" spans="1:9" x14ac:dyDescent="0.35">
      <c r="A1165" s="2">
        <v>1164</v>
      </c>
      <c r="B1165" s="2">
        <v>404</v>
      </c>
      <c r="C1165" s="2">
        <v>36</v>
      </c>
      <c r="D1165" s="2">
        <v>2</v>
      </c>
      <c r="E1165" s="2">
        <v>320670</v>
      </c>
      <c r="F1165" s="3">
        <v>45129</v>
      </c>
      <c r="G1165" s="2" t="s">
        <v>1312</v>
      </c>
      <c r="H1165" s="2" t="s">
        <v>1315</v>
      </c>
      <c r="I1165">
        <f>(Merge1[[#This Row],[price]]/SUM(Merge1[price]))*100</f>
        <v>8.8255517610175221E-2</v>
      </c>
    </row>
    <row r="1166" spans="1:9" x14ac:dyDescent="0.35">
      <c r="A1166" s="2">
        <v>1165</v>
      </c>
      <c r="B1166" s="2">
        <v>384</v>
      </c>
      <c r="C1166" s="2">
        <v>38</v>
      </c>
      <c r="D1166" s="2">
        <v>3</v>
      </c>
      <c r="E1166" s="2">
        <v>363915</v>
      </c>
      <c r="F1166" s="3">
        <v>44270</v>
      </c>
      <c r="G1166" s="2" t="s">
        <v>1312</v>
      </c>
      <c r="H1166" s="2" t="s">
        <v>1317</v>
      </c>
      <c r="I1166">
        <f>(Merge1[[#This Row],[price]]/SUM(Merge1[price]))*100</f>
        <v>0.10015750363647025</v>
      </c>
    </row>
    <row r="1167" spans="1:9" x14ac:dyDescent="0.35">
      <c r="A1167" s="2">
        <v>1166</v>
      </c>
      <c r="B1167" s="2">
        <v>48</v>
      </c>
      <c r="C1167" s="2">
        <v>20</v>
      </c>
      <c r="D1167" s="2">
        <v>3</v>
      </c>
      <c r="E1167" s="2">
        <v>444360</v>
      </c>
      <c r="F1167" s="3">
        <v>44951</v>
      </c>
      <c r="G1167" s="2" t="s">
        <v>1294</v>
      </c>
      <c r="H1167" s="2" t="s">
        <v>1296</v>
      </c>
      <c r="I1167">
        <f>(Merge1[[#This Row],[price]]/SUM(Merge1[price]))*100</f>
        <v>0.12229775721226638</v>
      </c>
    </row>
    <row r="1168" spans="1:9" x14ac:dyDescent="0.35">
      <c r="A1168" s="2">
        <v>1167</v>
      </c>
      <c r="B1168" s="2">
        <v>460</v>
      </c>
      <c r="C1168" s="2">
        <v>25</v>
      </c>
      <c r="D1168" s="2">
        <v>1</v>
      </c>
      <c r="E1168" s="2">
        <v>94790</v>
      </c>
      <c r="F1168" s="3">
        <v>45072</v>
      </c>
      <c r="G1168" s="2" t="s">
        <v>1300</v>
      </c>
      <c r="H1168" s="2" t="s">
        <v>1302</v>
      </c>
      <c r="I1168">
        <f>(Merge1[[#This Row],[price]]/SUM(Merge1[price]))*100</f>
        <v>2.6088316694011005E-2</v>
      </c>
    </row>
    <row r="1169" spans="1:9" x14ac:dyDescent="0.35">
      <c r="A1169" s="2">
        <v>1168</v>
      </c>
      <c r="B1169" s="2">
        <v>432</v>
      </c>
      <c r="C1169" s="2">
        <v>36</v>
      </c>
      <c r="D1169" s="2">
        <v>1</v>
      </c>
      <c r="E1169" s="2">
        <v>160335</v>
      </c>
      <c r="F1169" s="3">
        <v>44796</v>
      </c>
      <c r="G1169" s="2" t="s">
        <v>1312</v>
      </c>
      <c r="H1169" s="2" t="s">
        <v>1315</v>
      </c>
      <c r="I1169">
        <f>(Merge1[[#This Row],[price]]/SUM(Merge1[price]))*100</f>
        <v>4.4127758805087611E-2</v>
      </c>
    </row>
    <row r="1170" spans="1:9" x14ac:dyDescent="0.35">
      <c r="A1170" s="2">
        <v>1169</v>
      </c>
      <c r="B1170" s="2">
        <v>242</v>
      </c>
      <c r="C1170" s="2">
        <v>9</v>
      </c>
      <c r="D1170" s="2">
        <v>1</v>
      </c>
      <c r="E1170" s="2">
        <v>40559</v>
      </c>
      <c r="F1170" s="3">
        <v>44759</v>
      </c>
      <c r="G1170" s="2" t="s">
        <v>1274</v>
      </c>
      <c r="H1170" s="2" t="s">
        <v>1283</v>
      </c>
      <c r="I1170">
        <f>(Merge1[[#This Row],[price]]/SUM(Merge1[price]))*100</f>
        <v>1.1162739073661698E-2</v>
      </c>
    </row>
    <row r="1171" spans="1:9" x14ac:dyDescent="0.35">
      <c r="A1171" s="2">
        <v>1170</v>
      </c>
      <c r="B1171" s="2">
        <v>169</v>
      </c>
      <c r="C1171" s="2">
        <v>34</v>
      </c>
      <c r="D1171" s="2">
        <v>4</v>
      </c>
      <c r="E1171" s="2">
        <v>346460</v>
      </c>
      <c r="F1171" s="3">
        <v>45271</v>
      </c>
      <c r="G1171" s="2" t="s">
        <v>1312</v>
      </c>
      <c r="H1171" s="2" t="s">
        <v>1313</v>
      </c>
      <c r="I1171">
        <f>(Merge1[[#This Row],[price]]/SUM(Merge1[price]))*100</f>
        <v>9.5353499333337408E-2</v>
      </c>
    </row>
    <row r="1172" spans="1:9" x14ac:dyDescent="0.35">
      <c r="A1172" s="2">
        <v>1171</v>
      </c>
      <c r="B1172" s="2">
        <v>108</v>
      </c>
      <c r="C1172" s="2">
        <v>45</v>
      </c>
      <c r="D1172" s="2">
        <v>2</v>
      </c>
      <c r="E1172" s="2">
        <v>171200</v>
      </c>
      <c r="F1172" s="3">
        <v>45450</v>
      </c>
      <c r="G1172" s="2" t="s">
        <v>1324</v>
      </c>
      <c r="H1172" s="2" t="s">
        <v>1326</v>
      </c>
      <c r="I1172">
        <f>(Merge1[[#This Row],[price]]/SUM(Merge1[price]))*100</f>
        <v>4.7118048507381417E-2</v>
      </c>
    </row>
    <row r="1173" spans="1:9" x14ac:dyDescent="0.35">
      <c r="A1173" s="2">
        <v>1172</v>
      </c>
      <c r="B1173" s="2">
        <v>30</v>
      </c>
      <c r="C1173" s="2">
        <v>7</v>
      </c>
      <c r="D1173" s="2">
        <v>5</v>
      </c>
      <c r="E1173" s="2">
        <v>550030</v>
      </c>
      <c r="F1173" s="3">
        <v>45485</v>
      </c>
      <c r="G1173" s="2" t="s">
        <v>1274</v>
      </c>
      <c r="H1173" s="2" t="s">
        <v>1281</v>
      </c>
      <c r="I1173">
        <f>(Merge1[[#This Row],[price]]/SUM(Merge1[price]))*100</f>
        <v>0.1513804919422605</v>
      </c>
    </row>
    <row r="1174" spans="1:9" x14ac:dyDescent="0.35">
      <c r="A1174" s="2">
        <v>1173</v>
      </c>
      <c r="B1174" s="2">
        <v>271</v>
      </c>
      <c r="C1174" s="2">
        <v>6</v>
      </c>
      <c r="D1174" s="2">
        <v>4</v>
      </c>
      <c r="E1174" s="2">
        <v>654140</v>
      </c>
      <c r="F1174" s="3">
        <v>45435</v>
      </c>
      <c r="G1174" s="2" t="s">
        <v>1274</v>
      </c>
      <c r="H1174" s="2" t="s">
        <v>1280</v>
      </c>
      <c r="I1174">
        <f>(Merge1[[#This Row],[price]]/SUM(Merge1[price]))*100</f>
        <v>0.18003387996856587</v>
      </c>
    </row>
    <row r="1175" spans="1:9" x14ac:dyDescent="0.35">
      <c r="A1175" s="2">
        <v>1174</v>
      </c>
      <c r="B1175" s="2">
        <v>479</v>
      </c>
      <c r="C1175" s="2">
        <v>46</v>
      </c>
      <c r="D1175" s="2">
        <v>3</v>
      </c>
      <c r="E1175" s="2">
        <v>466704</v>
      </c>
      <c r="F1175" s="3">
        <v>45071</v>
      </c>
      <c r="G1175" s="2" t="s">
        <v>1324</v>
      </c>
      <c r="H1175" s="2" t="s">
        <v>1327</v>
      </c>
      <c r="I1175">
        <f>(Merge1[[#This Row],[price]]/SUM(Merge1[price]))*100</f>
        <v>0.12844732307586995</v>
      </c>
    </row>
    <row r="1176" spans="1:9" x14ac:dyDescent="0.35">
      <c r="A1176" s="2">
        <v>1175</v>
      </c>
      <c r="B1176" s="2">
        <v>312</v>
      </c>
      <c r="C1176" s="2">
        <v>21</v>
      </c>
      <c r="D1176" s="2">
        <v>3</v>
      </c>
      <c r="E1176" s="2">
        <v>343689</v>
      </c>
      <c r="F1176" s="3">
        <v>45273</v>
      </c>
      <c r="G1176" s="2" t="s">
        <v>1294</v>
      </c>
      <c r="H1176" s="2" t="s">
        <v>1297</v>
      </c>
      <c r="I1176">
        <f>(Merge1[[#This Row],[price]]/SUM(Merge1[price]))*100</f>
        <v>9.4590858489797966E-2</v>
      </c>
    </row>
    <row r="1177" spans="1:9" x14ac:dyDescent="0.35">
      <c r="A1177" s="2">
        <v>1176</v>
      </c>
      <c r="B1177" s="2">
        <v>295</v>
      </c>
      <c r="C1177" s="2">
        <v>40</v>
      </c>
      <c r="D1177" s="2">
        <v>3</v>
      </c>
      <c r="E1177" s="2">
        <v>77856</v>
      </c>
      <c r="F1177" s="3">
        <v>44462</v>
      </c>
      <c r="G1177" s="2" t="s">
        <v>1318</v>
      </c>
      <c r="H1177" s="2" t="s">
        <v>1320</v>
      </c>
      <c r="I1177">
        <f>(Merge1[[#This Row],[price]]/SUM(Merge1[price]))*100</f>
        <v>2.1427703181020368E-2</v>
      </c>
    </row>
    <row r="1178" spans="1:9" x14ac:dyDescent="0.35">
      <c r="A1178" s="2">
        <v>1177</v>
      </c>
      <c r="B1178" s="2">
        <v>315</v>
      </c>
      <c r="C1178" s="2">
        <v>37</v>
      </c>
      <c r="D1178" s="2">
        <v>4</v>
      </c>
      <c r="E1178" s="2">
        <v>542960</v>
      </c>
      <c r="F1178" s="3">
        <v>45261</v>
      </c>
      <c r="G1178" s="2" t="s">
        <v>1312</v>
      </c>
      <c r="H1178" s="2" t="s">
        <v>1316</v>
      </c>
      <c r="I1178">
        <f>(Merge1[[#This Row],[price]]/SUM(Merge1[price]))*100</f>
        <v>0.14943467066336338</v>
      </c>
    </row>
    <row r="1179" spans="1:9" x14ac:dyDescent="0.35">
      <c r="A1179" s="2">
        <v>1178</v>
      </c>
      <c r="B1179" s="2">
        <v>374</v>
      </c>
      <c r="C1179" s="2">
        <v>41</v>
      </c>
      <c r="D1179" s="2">
        <v>4</v>
      </c>
      <c r="E1179" s="2">
        <v>150264</v>
      </c>
      <c r="F1179" s="3">
        <v>45205</v>
      </c>
      <c r="G1179" s="2" t="s">
        <v>1318</v>
      </c>
      <c r="H1179" s="2" t="s">
        <v>1321</v>
      </c>
      <c r="I1179">
        <f>(Merge1[[#This Row],[price]]/SUM(Merge1[price]))*100</f>
        <v>4.1355995566081549E-2</v>
      </c>
    </row>
    <row r="1180" spans="1:9" x14ac:dyDescent="0.35">
      <c r="A1180" s="2">
        <v>1179</v>
      </c>
      <c r="B1180" s="2">
        <v>414</v>
      </c>
      <c r="C1180" s="2">
        <v>12</v>
      </c>
      <c r="D1180" s="2">
        <v>5</v>
      </c>
      <c r="E1180" s="2">
        <v>293635</v>
      </c>
      <c r="F1180" s="3">
        <v>44673</v>
      </c>
      <c r="G1180" s="2" t="s">
        <v>1285</v>
      </c>
      <c r="H1180" s="2" t="s">
        <v>1287</v>
      </c>
      <c r="I1180">
        <f>(Merge1[[#This Row],[price]]/SUM(Merge1[price]))*100</f>
        <v>8.0814884190799893E-2</v>
      </c>
    </row>
    <row r="1181" spans="1:9" x14ac:dyDescent="0.35">
      <c r="A1181" s="2">
        <v>1180</v>
      </c>
      <c r="B1181" s="2">
        <v>363</v>
      </c>
      <c r="C1181" s="2">
        <v>19</v>
      </c>
      <c r="D1181" s="2">
        <v>2</v>
      </c>
      <c r="E1181" s="2">
        <v>224816</v>
      </c>
      <c r="F1181" s="3">
        <v>44200</v>
      </c>
      <c r="G1181" s="2" t="s">
        <v>1294</v>
      </c>
      <c r="H1181" s="2" t="s">
        <v>1295</v>
      </c>
      <c r="I1181">
        <f>(Merge1[[#This Row],[price]]/SUM(Merge1[price]))*100</f>
        <v>6.1874364446468808E-2</v>
      </c>
    </row>
    <row r="1182" spans="1:9" x14ac:dyDescent="0.35">
      <c r="A1182" s="2">
        <v>1181</v>
      </c>
      <c r="B1182" s="2">
        <v>61</v>
      </c>
      <c r="C1182" s="2">
        <v>2</v>
      </c>
      <c r="D1182" s="2">
        <v>4</v>
      </c>
      <c r="E1182" s="2">
        <v>554440</v>
      </c>
      <c r="F1182" s="3">
        <v>45477</v>
      </c>
      <c r="G1182" s="2" t="s">
        <v>1274</v>
      </c>
      <c r="H1182" s="2" t="s">
        <v>1276</v>
      </c>
      <c r="I1182">
        <f>(Merge1[[#This Row],[price]]/SUM(Merge1[price]))*100</f>
        <v>0.15259422204691911</v>
      </c>
    </row>
    <row r="1183" spans="1:9" x14ac:dyDescent="0.35">
      <c r="A1183" s="2">
        <v>1182</v>
      </c>
      <c r="B1183" s="2">
        <v>408</v>
      </c>
      <c r="C1183" s="2">
        <v>8</v>
      </c>
      <c r="D1183" s="2">
        <v>2</v>
      </c>
      <c r="E1183" s="2">
        <v>140048</v>
      </c>
      <c r="F1183" s="3">
        <v>45457</v>
      </c>
      <c r="G1183" s="2" t="s">
        <v>1274</v>
      </c>
      <c r="H1183" s="2" t="s">
        <v>1282</v>
      </c>
      <c r="I1183">
        <f>(Merge1[[#This Row],[price]]/SUM(Merge1[price]))*100</f>
        <v>3.8544325101412105E-2</v>
      </c>
    </row>
    <row r="1184" spans="1:9" x14ac:dyDescent="0.35">
      <c r="A1184" s="2">
        <v>1183</v>
      </c>
      <c r="B1184" s="2">
        <v>213</v>
      </c>
      <c r="C1184" s="2">
        <v>27</v>
      </c>
      <c r="D1184" s="2">
        <v>1</v>
      </c>
      <c r="E1184" s="2">
        <v>79265</v>
      </c>
      <c r="F1184" s="3">
        <v>44880</v>
      </c>
      <c r="G1184" s="2" t="s">
        <v>1300</v>
      </c>
      <c r="H1184" s="2" t="s">
        <v>1304</v>
      </c>
      <c r="I1184">
        <f>(Merge1[[#This Row],[price]]/SUM(Merge1[price]))*100</f>
        <v>2.1815491325570022E-2</v>
      </c>
    </row>
    <row r="1185" spans="1:9" x14ac:dyDescent="0.35">
      <c r="A1185" s="2">
        <v>1184</v>
      </c>
      <c r="B1185" s="2">
        <v>180</v>
      </c>
      <c r="C1185" s="2">
        <v>36</v>
      </c>
      <c r="D1185" s="2">
        <v>2</v>
      </c>
      <c r="E1185" s="2">
        <v>320670</v>
      </c>
      <c r="F1185" s="3">
        <v>44220</v>
      </c>
      <c r="G1185" s="2" t="s">
        <v>1312</v>
      </c>
      <c r="H1185" s="2" t="s">
        <v>1315</v>
      </c>
      <c r="I1185">
        <f>(Merge1[[#This Row],[price]]/SUM(Merge1[price]))*100</f>
        <v>8.8255517610175221E-2</v>
      </c>
    </row>
    <row r="1186" spans="1:9" x14ac:dyDescent="0.35">
      <c r="A1186" s="2">
        <v>1185</v>
      </c>
      <c r="B1186" s="2">
        <v>328</v>
      </c>
      <c r="C1186" s="2">
        <v>13</v>
      </c>
      <c r="D1186" s="2">
        <v>3</v>
      </c>
      <c r="E1186" s="2">
        <v>217185</v>
      </c>
      <c r="F1186" s="3">
        <v>44718</v>
      </c>
      <c r="G1186" s="2" t="s">
        <v>1285</v>
      </c>
      <c r="H1186" s="2" t="s">
        <v>1288</v>
      </c>
      <c r="I1186">
        <f>(Merge1[[#This Row],[price]]/SUM(Merge1[price]))*100</f>
        <v>5.9774143487591309E-2</v>
      </c>
    </row>
    <row r="1187" spans="1:9" x14ac:dyDescent="0.35">
      <c r="A1187" s="2">
        <v>1186</v>
      </c>
      <c r="B1187" s="2">
        <v>405</v>
      </c>
      <c r="C1187" s="2">
        <v>5</v>
      </c>
      <c r="D1187" s="2">
        <v>3</v>
      </c>
      <c r="E1187" s="2">
        <v>411099</v>
      </c>
      <c r="F1187" s="3">
        <v>44811</v>
      </c>
      <c r="G1187" s="2" t="s">
        <v>1274</v>
      </c>
      <c r="H1187" s="2" t="s">
        <v>1279</v>
      </c>
      <c r="I1187">
        <f>(Merge1[[#This Row],[price]]/SUM(Merge1[price]))*100</f>
        <v>0.11314359008957939</v>
      </c>
    </row>
    <row r="1188" spans="1:9" x14ac:dyDescent="0.35">
      <c r="A1188" s="2">
        <v>1187</v>
      </c>
      <c r="B1188" s="2">
        <v>260</v>
      </c>
      <c r="C1188" s="2">
        <v>36</v>
      </c>
      <c r="D1188" s="2">
        <v>3</v>
      </c>
      <c r="E1188" s="2">
        <v>481005</v>
      </c>
      <c r="F1188" s="3">
        <v>44209</v>
      </c>
      <c r="G1188" s="2" t="s">
        <v>1312</v>
      </c>
      <c r="H1188" s="2" t="s">
        <v>1315</v>
      </c>
      <c r="I1188">
        <f>(Merge1[[#This Row],[price]]/SUM(Merge1[price]))*100</f>
        <v>0.13238327641526285</v>
      </c>
    </row>
    <row r="1189" spans="1:9" x14ac:dyDescent="0.35">
      <c r="A1189" s="2">
        <v>1188</v>
      </c>
      <c r="B1189" s="2">
        <v>59</v>
      </c>
      <c r="C1189" s="2">
        <v>44</v>
      </c>
      <c r="D1189" s="2">
        <v>3</v>
      </c>
      <c r="E1189" s="2">
        <v>414294</v>
      </c>
      <c r="F1189" s="3">
        <v>44896</v>
      </c>
      <c r="G1189" s="2" t="s">
        <v>1324</v>
      </c>
      <c r="H1189" s="2" t="s">
        <v>1325</v>
      </c>
      <c r="I1189">
        <f>(Merge1[[#This Row],[price]]/SUM(Merge1[price]))*100</f>
        <v>0.11402292516540348</v>
      </c>
    </row>
    <row r="1190" spans="1:9" x14ac:dyDescent="0.35">
      <c r="A1190" s="2">
        <v>1189</v>
      </c>
      <c r="B1190" s="2">
        <v>203</v>
      </c>
      <c r="C1190" s="2">
        <v>47</v>
      </c>
      <c r="D1190" s="2">
        <v>5</v>
      </c>
      <c r="E1190" s="2">
        <v>406005</v>
      </c>
      <c r="F1190" s="3">
        <v>45458</v>
      </c>
      <c r="G1190" s="2" t="s">
        <v>1324</v>
      </c>
      <c r="H1190" s="2" t="s">
        <v>1328</v>
      </c>
      <c r="I1190">
        <f>(Merge1[[#This Row],[price]]/SUM(Merge1[price]))*100</f>
        <v>0.11174160796868804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2"/>
  <sheetViews>
    <sheetView topLeftCell="C423" workbookViewId="0">
      <selection activeCell="M1" sqref="M1:M442"/>
    </sheetView>
  </sheetViews>
  <sheetFormatPr defaultRowHeight="14.5" x14ac:dyDescent="0.35"/>
  <cols>
    <col min="1" max="1" width="17.54296875" bestFit="1" customWidth="1"/>
    <col min="2" max="2" width="15.81640625" bestFit="1" customWidth="1"/>
    <col min="3" max="3" width="14.54296875" bestFit="1" customWidth="1"/>
    <col min="4" max="4" width="12.453125" bestFit="1" customWidth="1"/>
    <col min="5" max="5" width="9.453125" bestFit="1" customWidth="1"/>
    <col min="6" max="6" width="10.08984375" bestFit="1" customWidth="1"/>
    <col min="7" max="7" width="18.54296875" bestFit="1" customWidth="1"/>
    <col min="8" max="10" width="18.54296875" customWidth="1"/>
    <col min="11" max="11" width="14" bestFit="1" customWidth="1"/>
    <col min="12" max="12" width="12.6328125" bestFit="1" customWidth="1"/>
    <col min="13" max="13" width="19.7265625" bestFit="1" customWidth="1"/>
  </cols>
  <sheetData>
    <row r="1" spans="1:13" x14ac:dyDescent="0.35">
      <c r="A1" s="1" t="s">
        <v>1330</v>
      </c>
      <c r="B1" s="1" t="s">
        <v>0</v>
      </c>
      <c r="C1" s="1" t="s">
        <v>1270</v>
      </c>
      <c r="D1" s="1" t="s">
        <v>1331</v>
      </c>
      <c r="E1" s="1" t="s">
        <v>1332</v>
      </c>
      <c r="F1" s="1" t="s">
        <v>1333</v>
      </c>
      <c r="G1" s="1" t="s">
        <v>1927</v>
      </c>
      <c r="H1" s="1" t="s">
        <v>1929</v>
      </c>
      <c r="I1" s="10" t="s">
        <v>1930</v>
      </c>
      <c r="J1" s="1" t="s">
        <v>1925</v>
      </c>
      <c r="K1" s="1" t="s">
        <v>1926</v>
      </c>
      <c r="L1" s="10" t="s">
        <v>1931</v>
      </c>
      <c r="M1" s="10" t="s">
        <v>1932</v>
      </c>
    </row>
    <row r="2" spans="1:13" x14ac:dyDescent="0.35">
      <c r="A2">
        <v>350</v>
      </c>
      <c r="B2">
        <v>1</v>
      </c>
      <c r="C2">
        <v>43</v>
      </c>
      <c r="D2">
        <v>4</v>
      </c>
      <c r="E2">
        <v>388852</v>
      </c>
      <c r="F2" s="3" t="s">
        <v>1545</v>
      </c>
      <c r="G2">
        <f>_xlfn.DAYS("2025-01-01", Table18[[#This Row],[date]])</f>
        <v>832</v>
      </c>
      <c r="H2" s="2">
        <v>10</v>
      </c>
      <c r="I2" s="9">
        <v>1220854</v>
      </c>
      <c r="J2">
        <f>ABS((_xlfn.PERCENTRANK.EXC(Table18[Date Difference],Table18[[#This Row],[Date Difference]],1) * 10) - 10)</f>
        <v>2</v>
      </c>
      <c r="K2">
        <f>_xlfn.PERCENTRANK.EXC(Table18[Total Quantity], Table18[[#This Row],[Total Quantity]],1) * 10</f>
        <v>6</v>
      </c>
      <c r="L2" s="2">
        <f>_xlfn.PERCENTRANK.EXC(Table18[Total Price], Table18[[#This Row],[Total Price]],1) * 10</f>
        <v>8</v>
      </c>
      <c r="M2" s="2" t="str">
        <f>IF(Table18[[#This Row],[Recency]]&lt;5, "Inactive Based on Recency", "Active Based on Recency")</f>
        <v>Inactive Based on Recency</v>
      </c>
    </row>
    <row r="3" spans="1:13" x14ac:dyDescent="0.35">
      <c r="A3">
        <v>641</v>
      </c>
      <c r="B3">
        <v>3</v>
      </c>
      <c r="C3">
        <v>34</v>
      </c>
      <c r="D3">
        <v>1</v>
      </c>
      <c r="E3">
        <v>86615</v>
      </c>
      <c r="F3" s="3" t="s">
        <v>1606</v>
      </c>
      <c r="G3">
        <f>_xlfn.DAYS("2025-01-01", Table18[[#This Row],[date]])</f>
        <v>328</v>
      </c>
      <c r="H3" s="2">
        <v>7</v>
      </c>
      <c r="I3" s="2">
        <v>744263</v>
      </c>
      <c r="J3">
        <f>ABS((_xlfn.PERCENTRANK.EXC(Table18[Date Difference],Table18[[#This Row],[Date Difference]],1) * 10) - 10)</f>
        <v>7</v>
      </c>
      <c r="K3">
        <f>_xlfn.PERCENTRANK.EXC(Table18[Total Quantity], Table18[[#This Row],[Total Quantity]],1) * 10</f>
        <v>4</v>
      </c>
      <c r="L3" s="2">
        <f>_xlfn.PERCENTRANK.EXC(Table18[Total Price], Table18[[#This Row],[Total Price]],1) * 10</f>
        <v>4</v>
      </c>
      <c r="M3" s="2" t="str">
        <f>IF(Table18[[#This Row],[Recency]]&lt;5, "Inactive Based on Recency", "Active Based on Recency")</f>
        <v>Active Based on Recency</v>
      </c>
    </row>
    <row r="4" spans="1:13" x14ac:dyDescent="0.35">
      <c r="A4">
        <v>866</v>
      </c>
      <c r="B4">
        <v>4</v>
      </c>
      <c r="C4">
        <v>35</v>
      </c>
      <c r="D4">
        <v>1</v>
      </c>
      <c r="E4">
        <v>56239</v>
      </c>
      <c r="F4" s="3" t="s">
        <v>788</v>
      </c>
      <c r="G4">
        <f>_xlfn.DAYS("2025-01-01", Table18[[#This Row],[date]])</f>
        <v>474</v>
      </c>
      <c r="H4" s="2">
        <v>3</v>
      </c>
      <c r="I4" s="2">
        <v>352479</v>
      </c>
      <c r="J4">
        <f>ABS((_xlfn.PERCENTRANK.EXC(Table18[Date Difference],Table18[[#This Row],[Date Difference]],1) * 10) - 10)</f>
        <v>5</v>
      </c>
      <c r="K4">
        <f>_xlfn.PERCENTRANK.EXC(Table18[Total Quantity], Table18[[#This Row],[Total Quantity]],1) * 10</f>
        <v>1</v>
      </c>
      <c r="L4" s="2">
        <f>_xlfn.PERCENTRANK.EXC(Table18[Total Price], Table18[[#This Row],[Total Price]],1) * 10</f>
        <v>1</v>
      </c>
      <c r="M4" s="2" t="str">
        <f>IF(Table18[[#This Row],[Recency]]&lt;5, "Inactive Based on Recency", "Active Based on Recency")</f>
        <v>Active Based on Recency</v>
      </c>
    </row>
    <row r="5" spans="1:13" x14ac:dyDescent="0.35">
      <c r="A5">
        <v>14</v>
      </c>
      <c r="B5">
        <v>5</v>
      </c>
      <c r="C5">
        <v>20</v>
      </c>
      <c r="D5">
        <v>5</v>
      </c>
      <c r="E5">
        <v>740600</v>
      </c>
      <c r="F5" s="3" t="s">
        <v>661</v>
      </c>
      <c r="G5">
        <f>_xlfn.DAYS("2025-01-01", Table18[[#This Row],[date]])</f>
        <v>227</v>
      </c>
      <c r="H5" s="2">
        <v>12</v>
      </c>
      <c r="I5" s="2">
        <v>1399140</v>
      </c>
      <c r="J5">
        <f>ABS((_xlfn.PERCENTRANK.EXC(Table18[Date Difference],Table18[[#This Row],[Date Difference]],1) * 10) - 10)</f>
        <v>8</v>
      </c>
      <c r="K5">
        <f>_xlfn.PERCENTRANK.EXC(Table18[Total Quantity], Table18[[#This Row],[Total Quantity]],1) * 10</f>
        <v>7</v>
      </c>
      <c r="L5" s="2">
        <f>_xlfn.PERCENTRANK.EXC(Table18[Total Price], Table18[[#This Row],[Total Price]],1) * 10</f>
        <v>8</v>
      </c>
      <c r="M5" s="2" t="str">
        <f>IF(Table18[[#This Row],[Recency]]&lt;5, "Inactive Based on Recency", "Active Based on Recency")</f>
        <v>Active Based on Recency</v>
      </c>
    </row>
    <row r="6" spans="1:13" x14ac:dyDescent="0.35">
      <c r="A6">
        <v>757</v>
      </c>
      <c r="B6">
        <v>6</v>
      </c>
      <c r="C6">
        <v>43</v>
      </c>
      <c r="D6">
        <v>2</v>
      </c>
      <c r="E6">
        <v>194426</v>
      </c>
      <c r="F6" s="3" t="s">
        <v>1744</v>
      </c>
      <c r="G6">
        <f>_xlfn.DAYS("2025-01-01", Table18[[#This Row],[date]])</f>
        <v>204</v>
      </c>
      <c r="H6" s="2">
        <v>6</v>
      </c>
      <c r="I6" s="2">
        <v>597732</v>
      </c>
      <c r="J6">
        <f>ABS((_xlfn.PERCENTRANK.EXC(Table18[Date Difference],Table18[[#This Row],[Date Difference]],1) * 10) - 10)</f>
        <v>9</v>
      </c>
      <c r="K6">
        <f>_xlfn.PERCENTRANK.EXC(Table18[Total Quantity], Table18[[#This Row],[Total Quantity]],1) * 10</f>
        <v>3</v>
      </c>
      <c r="L6" s="2">
        <f>_xlfn.PERCENTRANK.EXC(Table18[Total Price], Table18[[#This Row],[Total Price]],1) * 10</f>
        <v>3</v>
      </c>
      <c r="M6" s="2" t="str">
        <f>IF(Table18[[#This Row],[Recency]]&lt;5, "Inactive Based on Recency", "Active Based on Recency")</f>
        <v>Active Based on Recency</v>
      </c>
    </row>
    <row r="7" spans="1:13" x14ac:dyDescent="0.35">
      <c r="A7">
        <v>160</v>
      </c>
      <c r="B7">
        <v>7</v>
      </c>
      <c r="C7">
        <v>19</v>
      </c>
      <c r="D7">
        <v>4</v>
      </c>
      <c r="E7">
        <v>449632</v>
      </c>
      <c r="F7" s="3" t="s">
        <v>1439</v>
      </c>
      <c r="G7">
        <f>_xlfn.DAYS("2025-01-01", Table18[[#This Row],[date]])</f>
        <v>667</v>
      </c>
      <c r="H7" s="2">
        <v>6</v>
      </c>
      <c r="I7" s="2">
        <v>760768</v>
      </c>
      <c r="J7">
        <f>ABS((_xlfn.PERCENTRANK.EXC(Table18[Date Difference],Table18[[#This Row],[Date Difference]],1) * 10) - 10)</f>
        <v>4</v>
      </c>
      <c r="K7">
        <f>_xlfn.PERCENTRANK.EXC(Table18[Total Quantity], Table18[[#This Row],[Total Quantity]],1) * 10</f>
        <v>3</v>
      </c>
      <c r="L7" s="2">
        <f>_xlfn.PERCENTRANK.EXC(Table18[Total Price], Table18[[#This Row],[Total Price]],1) * 10</f>
        <v>5</v>
      </c>
      <c r="M7" s="2" t="str">
        <f>IF(Table18[[#This Row],[Recency]]&lt;5, "Inactive Based on Recency", "Active Based on Recency")</f>
        <v>Inactive Based on Recency</v>
      </c>
    </row>
    <row r="8" spans="1:13" x14ac:dyDescent="0.35">
      <c r="A8">
        <v>967</v>
      </c>
      <c r="B8">
        <v>8</v>
      </c>
      <c r="C8">
        <v>11</v>
      </c>
      <c r="D8">
        <v>3</v>
      </c>
      <c r="E8">
        <v>304362</v>
      </c>
      <c r="F8" s="3" t="s">
        <v>33</v>
      </c>
      <c r="G8">
        <f>_xlfn.DAYS("2025-01-01", Table18[[#This Row],[date]])</f>
        <v>264</v>
      </c>
      <c r="H8" s="2">
        <v>3</v>
      </c>
      <c r="I8" s="2">
        <v>304362</v>
      </c>
      <c r="J8">
        <f>ABS((_xlfn.PERCENTRANK.EXC(Table18[Date Difference],Table18[[#This Row],[Date Difference]],1) * 10) - 10)</f>
        <v>8</v>
      </c>
      <c r="K8">
        <f>_xlfn.PERCENTRANK.EXC(Table18[Total Quantity], Table18[[#This Row],[Total Quantity]],1) * 10</f>
        <v>1</v>
      </c>
      <c r="L8" s="2">
        <f>_xlfn.PERCENTRANK.EXC(Table18[Total Price], Table18[[#This Row],[Total Price]],1) * 10</f>
        <v>1</v>
      </c>
      <c r="M8" s="2" t="str">
        <f>IF(Table18[[#This Row],[Recency]]&lt;5, "Inactive Based on Recency", "Active Based on Recency")</f>
        <v>Active Based on Recency</v>
      </c>
    </row>
    <row r="9" spans="1:13" x14ac:dyDescent="0.35">
      <c r="A9">
        <v>119</v>
      </c>
      <c r="B9">
        <v>9</v>
      </c>
      <c r="C9">
        <v>34</v>
      </c>
      <c r="D9">
        <v>3</v>
      </c>
      <c r="E9">
        <v>259845</v>
      </c>
      <c r="F9" s="3" t="s">
        <v>1407</v>
      </c>
      <c r="G9">
        <f>_xlfn.DAYS("2025-01-01", Table18[[#This Row],[date]])</f>
        <v>364</v>
      </c>
      <c r="H9" s="2">
        <v>10</v>
      </c>
      <c r="I9" s="2">
        <v>795050</v>
      </c>
      <c r="J9">
        <f>ABS((_xlfn.PERCENTRANK.EXC(Table18[Date Difference],Table18[[#This Row],[Date Difference]],1) * 10) - 10)</f>
        <v>6</v>
      </c>
      <c r="K9">
        <f>_xlfn.PERCENTRANK.EXC(Table18[Total Quantity], Table18[[#This Row],[Total Quantity]],1) * 10</f>
        <v>6</v>
      </c>
      <c r="L9" s="2">
        <f>_xlfn.PERCENTRANK.EXC(Table18[Total Price], Table18[[#This Row],[Total Price]],1) * 10</f>
        <v>5</v>
      </c>
      <c r="M9" s="2" t="str">
        <f>IF(Table18[[#This Row],[Recency]]&lt;5, "Inactive Based on Recency", "Active Based on Recency")</f>
        <v>Active Based on Recency</v>
      </c>
    </row>
    <row r="10" spans="1:13" x14ac:dyDescent="0.35">
      <c r="A10">
        <v>555</v>
      </c>
      <c r="B10">
        <v>10</v>
      </c>
      <c r="C10">
        <v>44</v>
      </c>
      <c r="D10">
        <v>1</v>
      </c>
      <c r="E10">
        <v>138098</v>
      </c>
      <c r="F10" s="3" t="s">
        <v>1653</v>
      </c>
      <c r="G10">
        <f>_xlfn.DAYS("2025-01-01", Table18[[#This Row],[date]])</f>
        <v>178</v>
      </c>
      <c r="H10" s="2">
        <v>4</v>
      </c>
      <c r="I10" s="2">
        <v>381701</v>
      </c>
      <c r="J10">
        <f>ABS((_xlfn.PERCENTRANK.EXC(Table18[Date Difference],Table18[[#This Row],[Date Difference]],1) * 10) - 10)</f>
        <v>9</v>
      </c>
      <c r="K10">
        <f>_xlfn.PERCENTRANK.EXC(Table18[Total Quantity], Table18[[#This Row],[Total Quantity]],1) * 10</f>
        <v>1</v>
      </c>
      <c r="L10" s="2">
        <f>_xlfn.PERCENTRANK.EXC(Table18[Total Price], Table18[[#This Row],[Total Price]],1) * 10</f>
        <v>2</v>
      </c>
      <c r="M10" s="2" t="str">
        <f>IF(Table18[[#This Row],[Recency]]&lt;5, "Inactive Based on Recency", "Active Based on Recency")</f>
        <v>Active Based on Recency</v>
      </c>
    </row>
    <row r="11" spans="1:13" x14ac:dyDescent="0.35">
      <c r="A11">
        <v>977</v>
      </c>
      <c r="B11">
        <v>11</v>
      </c>
      <c r="C11">
        <v>45</v>
      </c>
      <c r="D11">
        <v>4</v>
      </c>
      <c r="E11">
        <v>342400</v>
      </c>
      <c r="F11" s="3" t="s">
        <v>98</v>
      </c>
      <c r="G11">
        <f>_xlfn.DAYS("2025-01-01", Table18[[#This Row],[date]])</f>
        <v>728</v>
      </c>
      <c r="H11" s="2">
        <v>14</v>
      </c>
      <c r="I11" s="2">
        <v>1230429</v>
      </c>
      <c r="J11">
        <f>ABS((_xlfn.PERCENTRANK.EXC(Table18[Date Difference],Table18[[#This Row],[Date Difference]],1) * 10) - 10)</f>
        <v>3</v>
      </c>
      <c r="K11">
        <f>_xlfn.PERCENTRANK.EXC(Table18[Total Quantity], Table18[[#This Row],[Total Quantity]],1) * 10</f>
        <v>8</v>
      </c>
      <c r="L11" s="2">
        <f>_xlfn.PERCENTRANK.EXC(Table18[Total Price], Table18[[#This Row],[Total Price]],1) * 10</f>
        <v>8</v>
      </c>
      <c r="M11" s="2" t="str">
        <f>IF(Table18[[#This Row],[Recency]]&lt;5, "Inactive Based on Recency", "Active Based on Recency")</f>
        <v>Inactive Based on Recency</v>
      </c>
    </row>
    <row r="12" spans="1:13" x14ac:dyDescent="0.35">
      <c r="A12">
        <v>206</v>
      </c>
      <c r="B12">
        <v>12</v>
      </c>
      <c r="C12">
        <v>22</v>
      </c>
      <c r="D12">
        <v>1</v>
      </c>
      <c r="E12">
        <v>65960</v>
      </c>
      <c r="F12" s="3" t="s">
        <v>1358</v>
      </c>
      <c r="G12">
        <f>_xlfn.DAYS("2025-01-01", Table18[[#This Row],[date]])</f>
        <v>1125</v>
      </c>
      <c r="H12" s="2">
        <v>1</v>
      </c>
      <c r="I12" s="2">
        <v>65960</v>
      </c>
      <c r="J12">
        <f>ABS((_xlfn.PERCENTRANK.EXC(Table18[Date Difference],Table18[[#This Row],[Date Difference]],1) * 10) - 10)</f>
        <v>1</v>
      </c>
      <c r="K12">
        <f>_xlfn.PERCENTRANK.EXC(Table18[Total Quantity], Table18[[#This Row],[Total Quantity]],1) * 10</f>
        <v>0</v>
      </c>
      <c r="L12" s="2">
        <f>_xlfn.PERCENTRANK.EXC(Table18[Total Price], Table18[[#This Row],[Total Price]],1) * 10</f>
        <v>0</v>
      </c>
      <c r="M12" s="2" t="str">
        <f>IF(Table18[[#This Row],[Recency]]&lt;5, "Inactive Based on Recency", "Active Based on Recency")</f>
        <v>Inactive Based on Recency</v>
      </c>
    </row>
    <row r="13" spans="1:13" x14ac:dyDescent="0.35">
      <c r="A13">
        <v>1136</v>
      </c>
      <c r="B13">
        <v>13</v>
      </c>
      <c r="C13">
        <v>12</v>
      </c>
      <c r="D13">
        <v>4</v>
      </c>
      <c r="E13">
        <v>234908</v>
      </c>
      <c r="F13" s="3" t="s">
        <v>1902</v>
      </c>
      <c r="G13">
        <f>_xlfn.DAYS("2025-01-01", Table18[[#This Row],[date]])</f>
        <v>253</v>
      </c>
      <c r="H13" s="2">
        <v>5</v>
      </c>
      <c r="I13" s="2">
        <v>317361</v>
      </c>
      <c r="J13">
        <f>ABS((_xlfn.PERCENTRANK.EXC(Table18[Date Difference],Table18[[#This Row],[Date Difference]],1) * 10) - 10)</f>
        <v>8</v>
      </c>
      <c r="K13">
        <f>_xlfn.PERCENTRANK.EXC(Table18[Total Quantity], Table18[[#This Row],[Total Quantity]],1) * 10</f>
        <v>2</v>
      </c>
      <c r="L13" s="2">
        <f>_xlfn.PERCENTRANK.EXC(Table18[Total Price], Table18[[#This Row],[Total Price]],1) * 10</f>
        <v>1</v>
      </c>
      <c r="M13" s="2" t="str">
        <f>IF(Table18[[#This Row],[Recency]]&lt;5, "Inactive Based on Recency", "Active Based on Recency")</f>
        <v>Active Based on Recency</v>
      </c>
    </row>
    <row r="14" spans="1:13" x14ac:dyDescent="0.35">
      <c r="A14">
        <v>915</v>
      </c>
      <c r="B14">
        <v>14</v>
      </c>
      <c r="C14">
        <v>26</v>
      </c>
      <c r="D14">
        <v>5</v>
      </c>
      <c r="E14">
        <v>693620</v>
      </c>
      <c r="F14" s="3" t="s">
        <v>1149</v>
      </c>
      <c r="G14">
        <f>_xlfn.DAYS("2025-01-01", Table18[[#This Row],[date]])</f>
        <v>1291</v>
      </c>
      <c r="H14" s="2">
        <v>5</v>
      </c>
      <c r="I14" s="2">
        <v>693620</v>
      </c>
      <c r="J14">
        <f>ABS((_xlfn.PERCENTRANK.EXC(Table18[Date Difference],Table18[[#This Row],[Date Difference]],1) * 10) - 10)</f>
        <v>1</v>
      </c>
      <c r="K14">
        <f>_xlfn.PERCENTRANK.EXC(Table18[Total Quantity], Table18[[#This Row],[Total Quantity]],1) * 10</f>
        <v>2</v>
      </c>
      <c r="L14" s="2">
        <f>_xlfn.PERCENTRANK.EXC(Table18[Total Price], Table18[[#This Row],[Total Price]],1) * 10</f>
        <v>4</v>
      </c>
      <c r="M14" s="2" t="str">
        <f>IF(Table18[[#This Row],[Recency]]&lt;5, "Inactive Based on Recency", "Active Based on Recency")</f>
        <v>Inactive Based on Recency</v>
      </c>
    </row>
    <row r="15" spans="1:13" x14ac:dyDescent="0.35">
      <c r="A15">
        <v>404</v>
      </c>
      <c r="B15">
        <v>15</v>
      </c>
      <c r="C15">
        <v>46</v>
      </c>
      <c r="D15">
        <v>3</v>
      </c>
      <c r="E15">
        <v>466704</v>
      </c>
      <c r="F15" s="3" t="s">
        <v>870</v>
      </c>
      <c r="G15">
        <f>_xlfn.DAYS("2025-01-01", Table18[[#This Row],[date]])</f>
        <v>299</v>
      </c>
      <c r="H15" s="2">
        <v>11</v>
      </c>
      <c r="I15" s="2">
        <v>1109225</v>
      </c>
      <c r="J15">
        <f>ABS((_xlfn.PERCENTRANK.EXC(Table18[Date Difference],Table18[[#This Row],[Date Difference]],1) * 10) - 10)</f>
        <v>7</v>
      </c>
      <c r="K15">
        <f>_xlfn.PERCENTRANK.EXC(Table18[Total Quantity], Table18[[#This Row],[Total Quantity]],1) * 10</f>
        <v>7</v>
      </c>
      <c r="L15" s="2">
        <f>_xlfn.PERCENTRANK.EXC(Table18[Total Price], Table18[[#This Row],[Total Price]],1) * 10</f>
        <v>7</v>
      </c>
      <c r="M15" s="2" t="str">
        <f>IF(Table18[[#This Row],[Recency]]&lt;5, "Inactive Based on Recency", "Active Based on Recency")</f>
        <v>Active Based on Recency</v>
      </c>
    </row>
    <row r="16" spans="1:13" x14ac:dyDescent="0.35">
      <c r="A16">
        <v>750</v>
      </c>
      <c r="B16">
        <v>16</v>
      </c>
      <c r="C16">
        <v>38</v>
      </c>
      <c r="D16">
        <v>5</v>
      </c>
      <c r="E16">
        <v>606525</v>
      </c>
      <c r="F16" s="3" t="s">
        <v>83</v>
      </c>
      <c r="G16">
        <f>_xlfn.DAYS("2025-01-01", Table18[[#This Row],[date]])</f>
        <v>632</v>
      </c>
      <c r="H16" s="2">
        <v>12</v>
      </c>
      <c r="I16" s="2">
        <v>1458869</v>
      </c>
      <c r="J16">
        <f>ABS((_xlfn.PERCENTRANK.EXC(Table18[Date Difference],Table18[[#This Row],[Date Difference]],1) * 10) - 10)</f>
        <v>4</v>
      </c>
      <c r="K16">
        <f>_xlfn.PERCENTRANK.EXC(Table18[Total Quantity], Table18[[#This Row],[Total Quantity]],1) * 10</f>
        <v>7</v>
      </c>
      <c r="L16" s="2">
        <f>_xlfn.PERCENTRANK.EXC(Table18[Total Price], Table18[[#This Row],[Total Price]],1) * 10</f>
        <v>8</v>
      </c>
      <c r="M16" s="2" t="str">
        <f>IF(Table18[[#This Row],[Recency]]&lt;5, "Inactive Based on Recency", "Active Based on Recency")</f>
        <v>Inactive Based on Recency</v>
      </c>
    </row>
    <row r="17" spans="1:13" x14ac:dyDescent="0.35">
      <c r="A17">
        <v>872</v>
      </c>
      <c r="B17">
        <v>17</v>
      </c>
      <c r="C17">
        <v>33</v>
      </c>
      <c r="D17">
        <v>3</v>
      </c>
      <c r="E17">
        <v>428118</v>
      </c>
      <c r="F17" s="3" t="s">
        <v>1799</v>
      </c>
      <c r="G17">
        <f>_xlfn.DAYS("2025-01-01", Table18[[#This Row],[date]])</f>
        <v>655</v>
      </c>
      <c r="H17" s="2">
        <v>6</v>
      </c>
      <c r="I17" s="2">
        <v>604299</v>
      </c>
      <c r="J17">
        <f>ABS((_xlfn.PERCENTRANK.EXC(Table18[Date Difference],Table18[[#This Row],[Date Difference]],1) * 10) - 10)</f>
        <v>4</v>
      </c>
      <c r="K17">
        <f>_xlfn.PERCENTRANK.EXC(Table18[Total Quantity], Table18[[#This Row],[Total Quantity]],1) * 10</f>
        <v>3</v>
      </c>
      <c r="L17" s="2">
        <f>_xlfn.PERCENTRANK.EXC(Table18[Total Price], Table18[[#This Row],[Total Price]],1) * 10</f>
        <v>3</v>
      </c>
      <c r="M17" s="2" t="str">
        <f>IF(Table18[[#This Row],[Recency]]&lt;5, "Inactive Based on Recency", "Active Based on Recency")</f>
        <v>Inactive Based on Recency</v>
      </c>
    </row>
    <row r="18" spans="1:13" x14ac:dyDescent="0.35">
      <c r="A18">
        <v>112</v>
      </c>
      <c r="B18">
        <v>18</v>
      </c>
      <c r="C18">
        <v>5</v>
      </c>
      <c r="D18">
        <v>1</v>
      </c>
      <c r="E18">
        <v>137033</v>
      </c>
      <c r="F18" s="3" t="s">
        <v>1345</v>
      </c>
      <c r="G18">
        <f>_xlfn.DAYS("2025-01-01", Table18[[#This Row],[date]])</f>
        <v>1448</v>
      </c>
      <c r="H18" s="2">
        <v>1</v>
      </c>
      <c r="I18" s="2">
        <v>137033</v>
      </c>
      <c r="J18">
        <f>ABS((_xlfn.PERCENTRANK.EXC(Table18[Date Difference],Table18[[#This Row],[Date Difference]],1) * 10) - 10)</f>
        <v>1</v>
      </c>
      <c r="K18">
        <f>_xlfn.PERCENTRANK.EXC(Table18[Total Quantity], Table18[[#This Row],[Total Quantity]],1) * 10</f>
        <v>0</v>
      </c>
      <c r="L18" s="2">
        <f>_xlfn.PERCENTRANK.EXC(Table18[Total Price], Table18[[#This Row],[Total Price]],1) * 10</f>
        <v>0</v>
      </c>
      <c r="M18" s="2" t="str">
        <f>IF(Table18[[#This Row],[Recency]]&lt;5, "Inactive Based on Recency", "Active Based on Recency")</f>
        <v>Inactive Based on Recency</v>
      </c>
    </row>
    <row r="19" spans="1:13" x14ac:dyDescent="0.35">
      <c r="A19">
        <v>188</v>
      </c>
      <c r="B19">
        <v>19</v>
      </c>
      <c r="C19">
        <v>24</v>
      </c>
      <c r="D19">
        <v>5</v>
      </c>
      <c r="E19">
        <v>801555</v>
      </c>
      <c r="F19" s="3" t="s">
        <v>445</v>
      </c>
      <c r="G19">
        <f>_xlfn.DAYS("2025-01-01", Table18[[#This Row],[date]])</f>
        <v>245</v>
      </c>
      <c r="H19" s="2">
        <v>5</v>
      </c>
      <c r="I19" s="2">
        <v>801555</v>
      </c>
      <c r="J19">
        <f>ABS((_xlfn.PERCENTRANK.EXC(Table18[Date Difference],Table18[[#This Row],[Date Difference]],1) * 10) - 10)</f>
        <v>8</v>
      </c>
      <c r="K19">
        <f>_xlfn.PERCENTRANK.EXC(Table18[Total Quantity], Table18[[#This Row],[Total Quantity]],1) * 10</f>
        <v>2</v>
      </c>
      <c r="L19" s="2">
        <f>_xlfn.PERCENTRANK.EXC(Table18[Total Price], Table18[[#This Row],[Total Price]],1) * 10</f>
        <v>5</v>
      </c>
      <c r="M19" s="2" t="str">
        <f>IF(Table18[[#This Row],[Recency]]&lt;5, "Inactive Based on Recency", "Active Based on Recency")</f>
        <v>Active Based on Recency</v>
      </c>
    </row>
    <row r="20" spans="1:13" x14ac:dyDescent="0.35">
      <c r="A20">
        <v>829</v>
      </c>
      <c r="B20">
        <v>20</v>
      </c>
      <c r="C20">
        <v>47</v>
      </c>
      <c r="D20">
        <v>4</v>
      </c>
      <c r="E20">
        <v>324804</v>
      </c>
      <c r="F20" s="3" t="s">
        <v>722</v>
      </c>
      <c r="G20">
        <f>_xlfn.DAYS("2025-01-01", Table18[[#This Row],[date]])</f>
        <v>641</v>
      </c>
      <c r="H20" s="2">
        <v>7</v>
      </c>
      <c r="I20" s="2">
        <v>637878</v>
      </c>
      <c r="J20">
        <f>ABS((_xlfn.PERCENTRANK.EXC(Table18[Date Difference],Table18[[#This Row],[Date Difference]],1) * 10) - 10)</f>
        <v>4</v>
      </c>
      <c r="K20">
        <f>_xlfn.PERCENTRANK.EXC(Table18[Total Quantity], Table18[[#This Row],[Total Quantity]],1) * 10</f>
        <v>4</v>
      </c>
      <c r="L20" s="2">
        <f>_xlfn.PERCENTRANK.EXC(Table18[Total Price], Table18[[#This Row],[Total Price]],1) * 10</f>
        <v>4</v>
      </c>
      <c r="M20" s="2" t="str">
        <f>IF(Table18[[#This Row],[Recency]]&lt;5, "Inactive Based on Recency", "Active Based on Recency")</f>
        <v>Inactive Based on Recency</v>
      </c>
    </row>
    <row r="21" spans="1:13" x14ac:dyDescent="0.35">
      <c r="A21">
        <v>90</v>
      </c>
      <c r="B21">
        <v>21</v>
      </c>
      <c r="C21">
        <v>5</v>
      </c>
      <c r="D21">
        <v>2</v>
      </c>
      <c r="E21">
        <v>274066</v>
      </c>
      <c r="F21" s="3" t="s">
        <v>997</v>
      </c>
      <c r="G21">
        <f>_xlfn.DAYS("2025-01-01", Table18[[#This Row],[date]])</f>
        <v>258</v>
      </c>
      <c r="H21" s="2">
        <v>9</v>
      </c>
      <c r="I21" s="2">
        <v>913720</v>
      </c>
      <c r="J21">
        <f>ABS((_xlfn.PERCENTRANK.EXC(Table18[Date Difference],Table18[[#This Row],[Date Difference]],1) * 10) - 10)</f>
        <v>8</v>
      </c>
      <c r="K21">
        <f>_xlfn.PERCENTRANK.EXC(Table18[Total Quantity], Table18[[#This Row],[Total Quantity]],1) * 10</f>
        <v>5</v>
      </c>
      <c r="L21" s="2">
        <f>_xlfn.PERCENTRANK.EXC(Table18[Total Price], Table18[[#This Row],[Total Price]],1) * 10</f>
        <v>6</v>
      </c>
      <c r="M21" s="2" t="str">
        <f>IF(Table18[[#This Row],[Recency]]&lt;5, "Inactive Based on Recency", "Active Based on Recency")</f>
        <v>Active Based on Recency</v>
      </c>
    </row>
    <row r="22" spans="1:13" x14ac:dyDescent="0.35">
      <c r="A22">
        <v>969</v>
      </c>
      <c r="B22">
        <v>22</v>
      </c>
      <c r="C22">
        <v>38</v>
      </c>
      <c r="D22">
        <v>4</v>
      </c>
      <c r="E22">
        <v>485220</v>
      </c>
      <c r="F22" s="3" t="s">
        <v>1657</v>
      </c>
      <c r="G22">
        <f>_xlfn.DAYS("2025-01-01", Table18[[#This Row],[date]])</f>
        <v>240</v>
      </c>
      <c r="H22" s="2">
        <v>5</v>
      </c>
      <c r="I22" s="2">
        <v>576337</v>
      </c>
      <c r="J22">
        <f>ABS((_xlfn.PERCENTRANK.EXC(Table18[Date Difference],Table18[[#This Row],[Date Difference]],1) * 10) - 10)</f>
        <v>8</v>
      </c>
      <c r="K22">
        <f>_xlfn.PERCENTRANK.EXC(Table18[Total Quantity], Table18[[#This Row],[Total Quantity]],1) * 10</f>
        <v>2</v>
      </c>
      <c r="L22" s="2">
        <f>_xlfn.PERCENTRANK.EXC(Table18[Total Price], Table18[[#This Row],[Total Price]],1) * 10</f>
        <v>3</v>
      </c>
      <c r="M22" s="2" t="str">
        <f>IF(Table18[[#This Row],[Recency]]&lt;5, "Inactive Based on Recency", "Active Based on Recency")</f>
        <v>Active Based on Recency</v>
      </c>
    </row>
    <row r="23" spans="1:13" x14ac:dyDescent="0.35">
      <c r="A23">
        <v>782</v>
      </c>
      <c r="B23">
        <v>23</v>
      </c>
      <c r="C23">
        <v>9</v>
      </c>
      <c r="D23">
        <v>5</v>
      </c>
      <c r="E23">
        <v>202795</v>
      </c>
      <c r="F23" s="3" t="s">
        <v>1756</v>
      </c>
      <c r="G23">
        <f>_xlfn.DAYS("2025-01-01", Table18[[#This Row],[date]])</f>
        <v>248</v>
      </c>
      <c r="H23" s="2">
        <v>7</v>
      </c>
      <c r="I23" s="2">
        <v>427611</v>
      </c>
      <c r="J23">
        <f>ABS((_xlfn.PERCENTRANK.EXC(Table18[Date Difference],Table18[[#This Row],[Date Difference]],1) * 10) - 10)</f>
        <v>8</v>
      </c>
      <c r="K23">
        <f>_xlfn.PERCENTRANK.EXC(Table18[Total Quantity], Table18[[#This Row],[Total Quantity]],1) * 10</f>
        <v>4</v>
      </c>
      <c r="L23" s="2">
        <f>_xlfn.PERCENTRANK.EXC(Table18[Total Price], Table18[[#This Row],[Total Price]],1) * 10</f>
        <v>2</v>
      </c>
      <c r="M23" s="2" t="str">
        <f>IF(Table18[[#This Row],[Recency]]&lt;5, "Inactive Based on Recency", "Active Based on Recency")</f>
        <v>Active Based on Recency</v>
      </c>
    </row>
    <row r="24" spans="1:13" x14ac:dyDescent="0.35">
      <c r="A24">
        <v>78</v>
      </c>
      <c r="B24">
        <v>25</v>
      </c>
      <c r="C24">
        <v>23</v>
      </c>
      <c r="D24">
        <v>4</v>
      </c>
      <c r="E24">
        <v>625892</v>
      </c>
      <c r="F24" s="3" t="s">
        <v>1382</v>
      </c>
      <c r="G24">
        <f>_xlfn.DAYS("2025-01-01", Table18[[#This Row],[date]])</f>
        <v>387</v>
      </c>
      <c r="H24" s="2">
        <v>4</v>
      </c>
      <c r="I24" s="2">
        <v>625892</v>
      </c>
      <c r="J24">
        <f>ABS((_xlfn.PERCENTRANK.EXC(Table18[Date Difference],Table18[[#This Row],[Date Difference]],1) * 10) - 10)</f>
        <v>6</v>
      </c>
      <c r="K24">
        <f>_xlfn.PERCENTRANK.EXC(Table18[Total Quantity], Table18[[#This Row],[Total Quantity]],1) * 10</f>
        <v>1</v>
      </c>
      <c r="L24" s="2">
        <f>_xlfn.PERCENTRANK.EXC(Table18[Total Price], Table18[[#This Row],[Total Price]],1) * 10</f>
        <v>3</v>
      </c>
      <c r="M24" s="2" t="str">
        <f>IF(Table18[[#This Row],[Recency]]&lt;5, "Inactive Based on Recency", "Active Based on Recency")</f>
        <v>Active Based on Recency</v>
      </c>
    </row>
    <row r="25" spans="1:13" x14ac:dyDescent="0.35">
      <c r="A25">
        <v>1000</v>
      </c>
      <c r="B25">
        <v>26</v>
      </c>
      <c r="C25">
        <v>24</v>
      </c>
      <c r="D25">
        <v>2</v>
      </c>
      <c r="E25">
        <v>320622</v>
      </c>
      <c r="F25" s="3" t="s">
        <v>1766</v>
      </c>
      <c r="G25">
        <f>_xlfn.DAYS("2025-01-01", Table18[[#This Row],[date]])</f>
        <v>221</v>
      </c>
      <c r="H25" s="2">
        <v>8</v>
      </c>
      <c r="I25" s="2">
        <v>990468</v>
      </c>
      <c r="J25">
        <f>ABS((_xlfn.PERCENTRANK.EXC(Table18[Date Difference],Table18[[#This Row],[Date Difference]],1) * 10) - 10)</f>
        <v>8</v>
      </c>
      <c r="K25">
        <f>_xlfn.PERCENTRANK.EXC(Table18[Total Quantity], Table18[[#This Row],[Total Quantity]],1) * 10</f>
        <v>4</v>
      </c>
      <c r="L25" s="2">
        <f>_xlfn.PERCENTRANK.EXC(Table18[Total Price], Table18[[#This Row],[Total Price]],1) * 10</f>
        <v>6</v>
      </c>
      <c r="M25" s="2" t="str">
        <f>IF(Table18[[#This Row],[Recency]]&lt;5, "Inactive Based on Recency", "Active Based on Recency")</f>
        <v>Active Based on Recency</v>
      </c>
    </row>
    <row r="26" spans="1:13" x14ac:dyDescent="0.35">
      <c r="A26">
        <v>671</v>
      </c>
      <c r="B26">
        <v>28</v>
      </c>
      <c r="C26">
        <v>1</v>
      </c>
      <c r="D26">
        <v>3</v>
      </c>
      <c r="E26">
        <v>96132</v>
      </c>
      <c r="F26" s="3" t="s">
        <v>1706</v>
      </c>
      <c r="G26">
        <f>_xlfn.DAYS("2025-01-01", Table18[[#This Row],[date]])</f>
        <v>1046</v>
      </c>
      <c r="H26" s="2">
        <v>5</v>
      </c>
      <c r="I26" s="2">
        <v>297703</v>
      </c>
      <c r="J26">
        <f>ABS((_xlfn.PERCENTRANK.EXC(Table18[Date Difference],Table18[[#This Row],[Date Difference]],1) * 10) - 10)</f>
        <v>1</v>
      </c>
      <c r="K26">
        <f>_xlfn.PERCENTRANK.EXC(Table18[Total Quantity], Table18[[#This Row],[Total Quantity]],1) * 10</f>
        <v>2</v>
      </c>
      <c r="L26" s="2">
        <f>_xlfn.PERCENTRANK.EXC(Table18[Total Price], Table18[[#This Row],[Total Price]],1) * 10</f>
        <v>1</v>
      </c>
      <c r="M26" s="2" t="str">
        <f>IF(Table18[[#This Row],[Recency]]&lt;5, "Inactive Based on Recency", "Active Based on Recency")</f>
        <v>Inactive Based on Recency</v>
      </c>
    </row>
    <row r="27" spans="1:13" x14ac:dyDescent="0.35">
      <c r="A27">
        <v>408</v>
      </c>
      <c r="B27">
        <v>29</v>
      </c>
      <c r="C27">
        <v>15</v>
      </c>
      <c r="D27">
        <v>5</v>
      </c>
      <c r="E27">
        <v>788640</v>
      </c>
      <c r="F27" s="3" t="s">
        <v>663</v>
      </c>
      <c r="G27">
        <f>_xlfn.DAYS("2025-01-01", Table18[[#This Row],[date]])</f>
        <v>1013</v>
      </c>
      <c r="H27" s="2">
        <v>5</v>
      </c>
      <c r="I27" s="2">
        <v>788640</v>
      </c>
      <c r="J27">
        <f>ABS((_xlfn.PERCENTRANK.EXC(Table18[Date Difference],Table18[[#This Row],[Date Difference]],1) * 10) - 10)</f>
        <v>2</v>
      </c>
      <c r="K27">
        <f>_xlfn.PERCENTRANK.EXC(Table18[Total Quantity], Table18[[#This Row],[Total Quantity]],1) * 10</f>
        <v>2</v>
      </c>
      <c r="L27" s="2">
        <f>_xlfn.PERCENTRANK.EXC(Table18[Total Price], Table18[[#This Row],[Total Price]],1) * 10</f>
        <v>5</v>
      </c>
      <c r="M27" s="2" t="str">
        <f>IF(Table18[[#This Row],[Recency]]&lt;5, "Inactive Based on Recency", "Active Based on Recency")</f>
        <v>Inactive Based on Recency</v>
      </c>
    </row>
    <row r="28" spans="1:13" x14ac:dyDescent="0.35">
      <c r="A28">
        <v>1172</v>
      </c>
      <c r="B28">
        <v>30</v>
      </c>
      <c r="C28">
        <v>7</v>
      </c>
      <c r="D28">
        <v>5</v>
      </c>
      <c r="E28">
        <v>550030</v>
      </c>
      <c r="F28" s="3" t="s">
        <v>1911</v>
      </c>
      <c r="G28">
        <f>_xlfn.DAYS("2025-01-01", Table18[[#This Row],[date]])</f>
        <v>173</v>
      </c>
      <c r="H28" s="2">
        <v>5</v>
      </c>
      <c r="I28" s="2">
        <v>550030</v>
      </c>
      <c r="J28">
        <f>ABS((_xlfn.PERCENTRANK.EXC(Table18[Date Difference],Table18[[#This Row],[Date Difference]],1) * 10) - 10)</f>
        <v>9</v>
      </c>
      <c r="K28">
        <f>_xlfn.PERCENTRANK.EXC(Table18[Total Quantity], Table18[[#This Row],[Total Quantity]],1) * 10</f>
        <v>2</v>
      </c>
      <c r="L28" s="2">
        <f>_xlfn.PERCENTRANK.EXC(Table18[Total Price], Table18[[#This Row],[Total Price]],1) * 10</f>
        <v>3</v>
      </c>
      <c r="M28" s="2" t="str">
        <f>IF(Table18[[#This Row],[Recency]]&lt;5, "Inactive Based on Recency", "Active Based on Recency")</f>
        <v>Active Based on Recency</v>
      </c>
    </row>
    <row r="29" spans="1:13" x14ac:dyDescent="0.35">
      <c r="A29">
        <v>412</v>
      </c>
      <c r="B29">
        <v>31</v>
      </c>
      <c r="C29">
        <v>2</v>
      </c>
      <c r="D29">
        <v>2</v>
      </c>
      <c r="E29">
        <v>277220</v>
      </c>
      <c r="F29" s="3" t="s">
        <v>1527</v>
      </c>
      <c r="G29">
        <f>_xlfn.DAYS("2025-01-01", Table18[[#This Row],[date]])</f>
        <v>260</v>
      </c>
      <c r="H29" s="2">
        <v>6</v>
      </c>
      <c r="I29" s="2">
        <v>825352</v>
      </c>
      <c r="J29">
        <f>ABS((_xlfn.PERCENTRANK.EXC(Table18[Date Difference],Table18[[#This Row],[Date Difference]],1) * 10) - 10)</f>
        <v>8</v>
      </c>
      <c r="K29">
        <f>_xlfn.PERCENTRANK.EXC(Table18[Total Quantity], Table18[[#This Row],[Total Quantity]],1) * 10</f>
        <v>3</v>
      </c>
      <c r="L29" s="2">
        <f>_xlfn.PERCENTRANK.EXC(Table18[Total Price], Table18[[#This Row],[Total Price]],1) * 10</f>
        <v>5</v>
      </c>
      <c r="M29" s="2" t="str">
        <f>IF(Table18[[#This Row],[Recency]]&lt;5, "Inactive Based on Recency", "Active Based on Recency")</f>
        <v>Active Based on Recency</v>
      </c>
    </row>
    <row r="30" spans="1:13" x14ac:dyDescent="0.35">
      <c r="A30">
        <v>31</v>
      </c>
      <c r="B30">
        <v>32</v>
      </c>
      <c r="C30">
        <v>43</v>
      </c>
      <c r="D30">
        <v>1</v>
      </c>
      <c r="E30">
        <v>97213</v>
      </c>
      <c r="F30" s="3" t="s">
        <v>1347</v>
      </c>
      <c r="G30">
        <f>_xlfn.DAYS("2025-01-01", Table18[[#This Row],[date]])</f>
        <v>508</v>
      </c>
      <c r="H30" s="2">
        <v>8</v>
      </c>
      <c r="I30" s="2">
        <v>886619</v>
      </c>
      <c r="J30">
        <f>ABS((_xlfn.PERCENTRANK.EXC(Table18[Date Difference],Table18[[#This Row],[Date Difference]],1) * 10) - 10)</f>
        <v>5</v>
      </c>
      <c r="K30">
        <f>_xlfn.PERCENTRANK.EXC(Table18[Total Quantity], Table18[[#This Row],[Total Quantity]],1) * 10</f>
        <v>4</v>
      </c>
      <c r="L30" s="2">
        <f>_xlfn.PERCENTRANK.EXC(Table18[Total Price], Table18[[#This Row],[Total Price]],1) * 10</f>
        <v>6</v>
      </c>
      <c r="M30" s="2" t="str">
        <f>IF(Table18[[#This Row],[Recency]]&lt;5, "Inactive Based on Recency", "Active Based on Recency")</f>
        <v>Active Based on Recency</v>
      </c>
    </row>
    <row r="31" spans="1:13" x14ac:dyDescent="0.35">
      <c r="A31">
        <v>914</v>
      </c>
      <c r="B31">
        <v>33</v>
      </c>
      <c r="C31">
        <v>31</v>
      </c>
      <c r="D31">
        <v>5</v>
      </c>
      <c r="E31">
        <v>412265</v>
      </c>
      <c r="F31" s="3" t="s">
        <v>1797</v>
      </c>
      <c r="G31">
        <f>_xlfn.DAYS("2025-01-01", Table18[[#This Row],[date]])</f>
        <v>1351</v>
      </c>
      <c r="H31" s="2">
        <v>5</v>
      </c>
      <c r="I31" s="2">
        <v>412265</v>
      </c>
      <c r="J31">
        <f>ABS((_xlfn.PERCENTRANK.EXC(Table18[Date Difference],Table18[[#This Row],[Date Difference]],1) * 10) - 10)</f>
        <v>1</v>
      </c>
      <c r="K31">
        <f>_xlfn.PERCENTRANK.EXC(Table18[Total Quantity], Table18[[#This Row],[Total Quantity]],1) * 10</f>
        <v>2</v>
      </c>
      <c r="L31" s="2">
        <f>_xlfn.PERCENTRANK.EXC(Table18[Total Price], Table18[[#This Row],[Total Price]],1) * 10</f>
        <v>2</v>
      </c>
      <c r="M31" s="2" t="str">
        <f>IF(Table18[[#This Row],[Recency]]&lt;5, "Inactive Based on Recency", "Active Based on Recency")</f>
        <v>Inactive Based on Recency</v>
      </c>
    </row>
    <row r="32" spans="1:13" x14ac:dyDescent="0.35">
      <c r="A32">
        <v>1117</v>
      </c>
      <c r="B32">
        <v>34</v>
      </c>
      <c r="C32">
        <v>12</v>
      </c>
      <c r="D32">
        <v>4</v>
      </c>
      <c r="E32">
        <v>234908</v>
      </c>
      <c r="F32" s="3" t="s">
        <v>1733</v>
      </c>
      <c r="G32">
        <f>_xlfn.DAYS("2025-01-01", Table18[[#This Row],[date]])</f>
        <v>198</v>
      </c>
      <c r="H32" s="2">
        <v>7</v>
      </c>
      <c r="I32" s="2">
        <v>501269</v>
      </c>
      <c r="J32">
        <f>ABS((_xlfn.PERCENTRANK.EXC(Table18[Date Difference],Table18[[#This Row],[Date Difference]],1) * 10) - 10)</f>
        <v>9</v>
      </c>
      <c r="K32">
        <f>_xlfn.PERCENTRANK.EXC(Table18[Total Quantity], Table18[[#This Row],[Total Quantity]],1) * 10</f>
        <v>4</v>
      </c>
      <c r="L32" s="2">
        <f>_xlfn.PERCENTRANK.EXC(Table18[Total Price], Table18[[#This Row],[Total Price]],1) * 10</f>
        <v>3</v>
      </c>
      <c r="M32" s="2" t="str">
        <f>IF(Table18[[#This Row],[Recency]]&lt;5, "Inactive Based on Recency", "Active Based on Recency")</f>
        <v>Active Based on Recency</v>
      </c>
    </row>
    <row r="33" spans="1:13" x14ac:dyDescent="0.35">
      <c r="A33">
        <v>308</v>
      </c>
      <c r="B33">
        <v>35</v>
      </c>
      <c r="C33">
        <v>1</v>
      </c>
      <c r="D33">
        <v>3</v>
      </c>
      <c r="E33">
        <v>96132</v>
      </c>
      <c r="F33" s="3" t="s">
        <v>1524</v>
      </c>
      <c r="G33">
        <f>_xlfn.DAYS("2025-01-01", Table18[[#This Row],[date]])</f>
        <v>1020</v>
      </c>
      <c r="H33" s="2">
        <v>14</v>
      </c>
      <c r="I33" s="2">
        <v>1595957</v>
      </c>
      <c r="J33">
        <f>ABS((_xlfn.PERCENTRANK.EXC(Table18[Date Difference],Table18[[#This Row],[Date Difference]],1) * 10) - 10)</f>
        <v>2</v>
      </c>
      <c r="K33">
        <f>_xlfn.PERCENTRANK.EXC(Table18[Total Quantity], Table18[[#This Row],[Total Quantity]],1) * 10</f>
        <v>8</v>
      </c>
      <c r="L33" s="2">
        <f>_xlfn.PERCENTRANK.EXC(Table18[Total Price], Table18[[#This Row],[Total Price]],1) * 10</f>
        <v>9</v>
      </c>
      <c r="M33" s="2" t="str">
        <f>IF(Table18[[#This Row],[Recency]]&lt;5, "Inactive Based on Recency", "Active Based on Recency")</f>
        <v>Inactive Based on Recency</v>
      </c>
    </row>
    <row r="34" spans="1:13" x14ac:dyDescent="0.35">
      <c r="A34">
        <v>984</v>
      </c>
      <c r="B34">
        <v>36</v>
      </c>
      <c r="C34">
        <v>34</v>
      </c>
      <c r="D34">
        <v>2</v>
      </c>
      <c r="E34">
        <v>173230</v>
      </c>
      <c r="F34" s="3" t="s">
        <v>1081</v>
      </c>
      <c r="G34">
        <f>_xlfn.DAYS("2025-01-01", Table18[[#This Row],[date]])</f>
        <v>541</v>
      </c>
      <c r="H34" s="2">
        <v>5</v>
      </c>
      <c r="I34" s="2">
        <v>486304</v>
      </c>
      <c r="J34">
        <f>ABS((_xlfn.PERCENTRANK.EXC(Table18[Date Difference],Table18[[#This Row],[Date Difference]],1) * 10) - 10)</f>
        <v>4</v>
      </c>
      <c r="K34">
        <f>_xlfn.PERCENTRANK.EXC(Table18[Total Quantity], Table18[[#This Row],[Total Quantity]],1) * 10</f>
        <v>2</v>
      </c>
      <c r="L34" s="2">
        <f>_xlfn.PERCENTRANK.EXC(Table18[Total Price], Table18[[#This Row],[Total Price]],1) * 10</f>
        <v>2</v>
      </c>
      <c r="M34" s="2" t="str">
        <f>IF(Table18[[#This Row],[Recency]]&lt;5, "Inactive Based on Recency", "Active Based on Recency")</f>
        <v>Inactive Based on Recency</v>
      </c>
    </row>
    <row r="35" spans="1:13" x14ac:dyDescent="0.35">
      <c r="A35">
        <v>685</v>
      </c>
      <c r="B35">
        <v>38</v>
      </c>
      <c r="C35">
        <v>46</v>
      </c>
      <c r="D35">
        <v>3</v>
      </c>
      <c r="E35">
        <v>466704</v>
      </c>
      <c r="F35" s="3" t="s">
        <v>1354</v>
      </c>
      <c r="G35">
        <f>_xlfn.DAYS("2025-01-01", Table18[[#This Row],[date]])</f>
        <v>385</v>
      </c>
      <c r="H35" s="2">
        <v>10</v>
      </c>
      <c r="I35" s="2">
        <v>1142554</v>
      </c>
      <c r="J35">
        <f>ABS((_xlfn.PERCENTRANK.EXC(Table18[Date Difference],Table18[[#This Row],[Date Difference]],1) * 10) - 10)</f>
        <v>6</v>
      </c>
      <c r="K35">
        <f>_xlfn.PERCENTRANK.EXC(Table18[Total Quantity], Table18[[#This Row],[Total Quantity]],1) * 10</f>
        <v>6</v>
      </c>
      <c r="L35" s="2">
        <f>_xlfn.PERCENTRANK.EXC(Table18[Total Price], Table18[[#This Row],[Total Price]],1) * 10</f>
        <v>7</v>
      </c>
      <c r="M35" s="2" t="str">
        <f>IF(Table18[[#This Row],[Recency]]&lt;5, "Inactive Based on Recency", "Active Based on Recency")</f>
        <v>Active Based on Recency</v>
      </c>
    </row>
    <row r="36" spans="1:13" x14ac:dyDescent="0.35">
      <c r="A36">
        <v>858</v>
      </c>
      <c r="B36">
        <v>39</v>
      </c>
      <c r="C36">
        <v>36</v>
      </c>
      <c r="D36">
        <v>2</v>
      </c>
      <c r="E36">
        <v>320670</v>
      </c>
      <c r="F36" s="3" t="s">
        <v>1792</v>
      </c>
      <c r="G36">
        <f>_xlfn.DAYS("2025-01-01", Table18[[#This Row],[date]])</f>
        <v>486</v>
      </c>
      <c r="H36" s="2">
        <v>5</v>
      </c>
      <c r="I36" s="2">
        <v>752901</v>
      </c>
      <c r="J36">
        <f>ABS((_xlfn.PERCENTRANK.EXC(Table18[Date Difference],Table18[[#This Row],[Date Difference]],1) * 10) - 10)</f>
        <v>5</v>
      </c>
      <c r="K36">
        <f>_xlfn.PERCENTRANK.EXC(Table18[Total Quantity], Table18[[#This Row],[Total Quantity]],1) * 10</f>
        <v>2</v>
      </c>
      <c r="L36" s="2">
        <f>_xlfn.PERCENTRANK.EXC(Table18[Total Price], Table18[[#This Row],[Total Price]],1) * 10</f>
        <v>4</v>
      </c>
      <c r="M36" s="2" t="str">
        <f>IF(Table18[[#This Row],[Recency]]&lt;5, "Inactive Based on Recency", "Active Based on Recency")</f>
        <v>Active Based on Recency</v>
      </c>
    </row>
    <row r="37" spans="1:13" x14ac:dyDescent="0.35">
      <c r="A37">
        <v>939</v>
      </c>
      <c r="B37">
        <v>41</v>
      </c>
      <c r="C37">
        <v>28</v>
      </c>
      <c r="D37">
        <v>2</v>
      </c>
      <c r="E37">
        <v>182234</v>
      </c>
      <c r="F37" s="3" t="s">
        <v>1758</v>
      </c>
      <c r="G37">
        <f>_xlfn.DAYS("2025-01-01", Table18[[#This Row],[date]])</f>
        <v>403</v>
      </c>
      <c r="H37" s="2">
        <v>8</v>
      </c>
      <c r="I37" s="2">
        <v>910732</v>
      </c>
      <c r="J37">
        <f>ABS((_xlfn.PERCENTRANK.EXC(Table18[Date Difference],Table18[[#This Row],[Date Difference]],1) * 10) - 10)</f>
        <v>6</v>
      </c>
      <c r="K37">
        <f>_xlfn.PERCENTRANK.EXC(Table18[Total Quantity], Table18[[#This Row],[Total Quantity]],1) * 10</f>
        <v>4</v>
      </c>
      <c r="L37" s="2">
        <f>_xlfn.PERCENTRANK.EXC(Table18[Total Price], Table18[[#This Row],[Total Price]],1) * 10</f>
        <v>6</v>
      </c>
      <c r="M37" s="2" t="str">
        <f>IF(Table18[[#This Row],[Recency]]&lt;5, "Inactive Based on Recency", "Active Based on Recency")</f>
        <v>Active Based on Recency</v>
      </c>
    </row>
    <row r="38" spans="1:13" x14ac:dyDescent="0.35">
      <c r="A38">
        <v>953</v>
      </c>
      <c r="B38">
        <v>42</v>
      </c>
      <c r="C38">
        <v>10</v>
      </c>
      <c r="D38">
        <v>1</v>
      </c>
      <c r="E38">
        <v>24915</v>
      </c>
      <c r="F38" s="3" t="s">
        <v>1573</v>
      </c>
      <c r="G38">
        <f>_xlfn.DAYS("2025-01-01", Table18[[#This Row],[date]])</f>
        <v>916</v>
      </c>
      <c r="H38" s="2">
        <v>1</v>
      </c>
      <c r="I38" s="2">
        <v>24915</v>
      </c>
      <c r="J38">
        <f>ABS((_xlfn.PERCENTRANK.EXC(Table18[Date Difference],Table18[[#This Row],[Date Difference]],1) * 10) - 10)</f>
        <v>2</v>
      </c>
      <c r="K38">
        <f>_xlfn.PERCENTRANK.EXC(Table18[Total Quantity], Table18[[#This Row],[Total Quantity]],1) * 10</f>
        <v>0</v>
      </c>
      <c r="L38" s="2">
        <f>_xlfn.PERCENTRANK.EXC(Table18[Total Price], Table18[[#This Row],[Total Price]],1) * 10</f>
        <v>0</v>
      </c>
      <c r="M38" s="2" t="str">
        <f>IF(Table18[[#This Row],[Recency]]&lt;5, "Inactive Based on Recency", "Active Based on Recency")</f>
        <v>Inactive Based on Recency</v>
      </c>
    </row>
    <row r="39" spans="1:13" x14ac:dyDescent="0.35">
      <c r="A39">
        <v>130</v>
      </c>
      <c r="B39">
        <v>43</v>
      </c>
      <c r="C39">
        <v>32</v>
      </c>
      <c r="D39">
        <v>4</v>
      </c>
      <c r="E39">
        <v>576308</v>
      </c>
      <c r="F39" s="3" t="s">
        <v>1417</v>
      </c>
      <c r="G39">
        <f>_xlfn.DAYS("2025-01-01", Table18[[#This Row],[date]])</f>
        <v>141</v>
      </c>
      <c r="H39" s="2">
        <v>4</v>
      </c>
      <c r="I39" s="2">
        <v>576308</v>
      </c>
      <c r="J39">
        <f>ABS((_xlfn.PERCENTRANK.EXC(Table18[Date Difference],Table18[[#This Row],[Date Difference]],1) * 10) - 10)</f>
        <v>10</v>
      </c>
      <c r="K39">
        <f>_xlfn.PERCENTRANK.EXC(Table18[Total Quantity], Table18[[#This Row],[Total Quantity]],1) * 10</f>
        <v>1</v>
      </c>
      <c r="L39" s="2">
        <f>_xlfn.PERCENTRANK.EXC(Table18[Total Price], Table18[[#This Row],[Total Price]],1) * 10</f>
        <v>3</v>
      </c>
      <c r="M39" s="2" t="str">
        <f>IF(Table18[[#This Row],[Recency]]&lt;5, "Inactive Based on Recency", "Active Based on Recency")</f>
        <v>Active Based on Recency</v>
      </c>
    </row>
    <row r="40" spans="1:13" x14ac:dyDescent="0.35">
      <c r="A40">
        <v>461</v>
      </c>
      <c r="B40">
        <v>44</v>
      </c>
      <c r="C40">
        <v>43</v>
      </c>
      <c r="D40">
        <v>3</v>
      </c>
      <c r="E40">
        <v>291639</v>
      </c>
      <c r="F40" s="3" t="s">
        <v>1366</v>
      </c>
      <c r="G40">
        <f>_xlfn.DAYS("2025-01-01", Table18[[#This Row],[date]])</f>
        <v>353</v>
      </c>
      <c r="H40" s="2">
        <v>7</v>
      </c>
      <c r="I40" s="2">
        <v>863479</v>
      </c>
      <c r="J40">
        <f>ABS((_xlfn.PERCENTRANK.EXC(Table18[Date Difference],Table18[[#This Row],[Date Difference]],1) * 10) - 10)</f>
        <v>6</v>
      </c>
      <c r="K40">
        <f>_xlfn.PERCENTRANK.EXC(Table18[Total Quantity], Table18[[#This Row],[Total Quantity]],1) * 10</f>
        <v>4</v>
      </c>
      <c r="L40" s="2">
        <f>_xlfn.PERCENTRANK.EXC(Table18[Total Price], Table18[[#This Row],[Total Price]],1) * 10</f>
        <v>5</v>
      </c>
      <c r="M40" s="2" t="str">
        <f>IF(Table18[[#This Row],[Recency]]&lt;5, "Inactive Based on Recency", "Active Based on Recency")</f>
        <v>Active Based on Recency</v>
      </c>
    </row>
    <row r="41" spans="1:13" x14ac:dyDescent="0.35">
      <c r="A41">
        <v>717</v>
      </c>
      <c r="B41">
        <v>45</v>
      </c>
      <c r="C41">
        <v>19</v>
      </c>
      <c r="D41">
        <v>4</v>
      </c>
      <c r="E41">
        <v>449632</v>
      </c>
      <c r="F41" s="3" t="s">
        <v>1718</v>
      </c>
      <c r="G41">
        <f>_xlfn.DAYS("2025-01-01", Table18[[#This Row],[date]])</f>
        <v>680</v>
      </c>
      <c r="H41" s="2">
        <v>15</v>
      </c>
      <c r="I41" s="2">
        <v>1432533</v>
      </c>
      <c r="J41">
        <f>ABS((_xlfn.PERCENTRANK.EXC(Table18[Date Difference],Table18[[#This Row],[Date Difference]],1) * 10) - 10)</f>
        <v>3</v>
      </c>
      <c r="K41">
        <f>_xlfn.PERCENTRANK.EXC(Table18[Total Quantity], Table18[[#This Row],[Total Quantity]],1) * 10</f>
        <v>9</v>
      </c>
      <c r="L41" s="2">
        <f>_xlfn.PERCENTRANK.EXC(Table18[Total Price], Table18[[#This Row],[Total Price]],1) * 10</f>
        <v>8</v>
      </c>
      <c r="M41" s="2" t="str">
        <f>IF(Table18[[#This Row],[Recency]]&lt;5, "Inactive Based on Recency", "Active Based on Recency")</f>
        <v>Inactive Based on Recency</v>
      </c>
    </row>
    <row r="42" spans="1:13" x14ac:dyDescent="0.35">
      <c r="A42">
        <v>158</v>
      </c>
      <c r="B42">
        <v>46</v>
      </c>
      <c r="C42">
        <v>23</v>
      </c>
      <c r="D42">
        <v>5</v>
      </c>
      <c r="E42">
        <v>782365</v>
      </c>
      <c r="F42" s="3" t="s">
        <v>1437</v>
      </c>
      <c r="G42">
        <f>_xlfn.DAYS("2025-01-01", Table18[[#This Row],[date]])</f>
        <v>1271</v>
      </c>
      <c r="H42" s="2">
        <v>5</v>
      </c>
      <c r="I42" s="2">
        <v>782365</v>
      </c>
      <c r="J42">
        <f>ABS((_xlfn.PERCENTRANK.EXC(Table18[Date Difference],Table18[[#This Row],[Date Difference]],1) * 10) - 10)</f>
        <v>1</v>
      </c>
      <c r="K42">
        <f>_xlfn.PERCENTRANK.EXC(Table18[Total Quantity], Table18[[#This Row],[Total Quantity]],1) * 10</f>
        <v>2</v>
      </c>
      <c r="L42" s="2">
        <f>_xlfn.PERCENTRANK.EXC(Table18[Total Price], Table18[[#This Row],[Total Price]],1) * 10</f>
        <v>5</v>
      </c>
      <c r="M42" s="2" t="str">
        <f>IF(Table18[[#This Row],[Recency]]&lt;5, "Inactive Based on Recency", "Active Based on Recency")</f>
        <v>Inactive Based on Recency</v>
      </c>
    </row>
    <row r="43" spans="1:13" x14ac:dyDescent="0.35">
      <c r="A43">
        <v>1138</v>
      </c>
      <c r="B43">
        <v>47</v>
      </c>
      <c r="C43">
        <v>17</v>
      </c>
      <c r="D43">
        <v>3</v>
      </c>
      <c r="E43">
        <v>176079</v>
      </c>
      <c r="F43" s="3" t="s">
        <v>829</v>
      </c>
      <c r="G43">
        <f>_xlfn.DAYS("2025-01-01", Table18[[#This Row],[date]])</f>
        <v>133</v>
      </c>
      <c r="H43" s="2">
        <v>23</v>
      </c>
      <c r="I43" s="2">
        <v>2689581</v>
      </c>
      <c r="J43">
        <f>ABS((_xlfn.PERCENTRANK.EXC(Table18[Date Difference],Table18[[#This Row],[Date Difference]],1) * 10) - 10)</f>
        <v>10</v>
      </c>
      <c r="K43">
        <f>_xlfn.PERCENTRANK.EXC(Table18[Total Quantity], Table18[[#This Row],[Total Quantity]],1) * 10</f>
        <v>9</v>
      </c>
      <c r="L43" s="2">
        <f>_xlfn.PERCENTRANK.EXC(Table18[Total Price], Table18[[#This Row],[Total Price]],1) * 10</f>
        <v>9</v>
      </c>
      <c r="M43" s="2" t="str">
        <f>IF(Table18[[#This Row],[Recency]]&lt;5, "Inactive Based on Recency", "Active Based on Recency")</f>
        <v>Active Based on Recency</v>
      </c>
    </row>
    <row r="44" spans="1:13" x14ac:dyDescent="0.35">
      <c r="A44">
        <v>1032</v>
      </c>
      <c r="B44">
        <v>48</v>
      </c>
      <c r="C44">
        <v>37</v>
      </c>
      <c r="D44">
        <v>4</v>
      </c>
      <c r="E44">
        <v>542960</v>
      </c>
      <c r="F44" s="3" t="s">
        <v>1858</v>
      </c>
      <c r="G44">
        <f>_xlfn.DAYS("2025-01-01", Table18[[#This Row],[date]])</f>
        <v>296</v>
      </c>
      <c r="H44" s="2">
        <v>8</v>
      </c>
      <c r="I44" s="2">
        <v>1053280</v>
      </c>
      <c r="J44">
        <f>ABS((_xlfn.PERCENTRANK.EXC(Table18[Date Difference],Table18[[#This Row],[Date Difference]],1) * 10) - 10)</f>
        <v>7</v>
      </c>
      <c r="K44">
        <f>_xlfn.PERCENTRANK.EXC(Table18[Total Quantity], Table18[[#This Row],[Total Quantity]],1) * 10</f>
        <v>4</v>
      </c>
      <c r="L44" s="2">
        <f>_xlfn.PERCENTRANK.EXC(Table18[Total Price], Table18[[#This Row],[Total Price]],1) * 10</f>
        <v>7</v>
      </c>
      <c r="M44" s="2" t="str">
        <f>IF(Table18[[#This Row],[Recency]]&lt;5, "Inactive Based on Recency", "Active Based on Recency")</f>
        <v>Active Based on Recency</v>
      </c>
    </row>
    <row r="45" spans="1:13" x14ac:dyDescent="0.35">
      <c r="A45">
        <v>798</v>
      </c>
      <c r="B45">
        <v>50</v>
      </c>
      <c r="C45">
        <v>12</v>
      </c>
      <c r="D45">
        <v>4</v>
      </c>
      <c r="E45">
        <v>234908</v>
      </c>
      <c r="F45" s="3" t="s">
        <v>334</v>
      </c>
      <c r="G45">
        <f>_xlfn.DAYS("2025-01-01", Table18[[#This Row],[date]])</f>
        <v>202</v>
      </c>
      <c r="H45" s="2">
        <v>13</v>
      </c>
      <c r="I45" s="2">
        <v>878500</v>
      </c>
      <c r="J45">
        <f>ABS((_xlfn.PERCENTRANK.EXC(Table18[Date Difference],Table18[[#This Row],[Date Difference]],1) * 10) - 10)</f>
        <v>9</v>
      </c>
      <c r="K45">
        <f>_xlfn.PERCENTRANK.EXC(Table18[Total Quantity], Table18[[#This Row],[Total Quantity]],1) * 10</f>
        <v>8</v>
      </c>
      <c r="L45" s="2">
        <f>_xlfn.PERCENTRANK.EXC(Table18[Total Price], Table18[[#This Row],[Total Price]],1) * 10</f>
        <v>5</v>
      </c>
      <c r="M45" s="2" t="str">
        <f>IF(Table18[[#This Row],[Recency]]&lt;5, "Inactive Based on Recency", "Active Based on Recency")</f>
        <v>Active Based on Recency</v>
      </c>
    </row>
    <row r="46" spans="1:13" x14ac:dyDescent="0.35">
      <c r="A46">
        <v>997</v>
      </c>
      <c r="B46">
        <v>51</v>
      </c>
      <c r="C46">
        <v>3</v>
      </c>
      <c r="D46">
        <v>5</v>
      </c>
      <c r="E46">
        <v>443935</v>
      </c>
      <c r="F46" s="3" t="s">
        <v>1843</v>
      </c>
      <c r="G46">
        <f>_xlfn.DAYS("2025-01-01", Table18[[#This Row],[date]])</f>
        <v>147</v>
      </c>
      <c r="H46" s="2">
        <v>13</v>
      </c>
      <c r="I46" s="2">
        <v>893819</v>
      </c>
      <c r="J46">
        <f>ABS((_xlfn.PERCENTRANK.EXC(Table18[Date Difference],Table18[[#This Row],[Date Difference]],1) * 10) - 10)</f>
        <v>10</v>
      </c>
      <c r="K46">
        <f>_xlfn.PERCENTRANK.EXC(Table18[Total Quantity], Table18[[#This Row],[Total Quantity]],1) * 10</f>
        <v>8</v>
      </c>
      <c r="L46" s="2">
        <f>_xlfn.PERCENTRANK.EXC(Table18[Total Price], Table18[[#This Row],[Total Price]],1) * 10</f>
        <v>6</v>
      </c>
      <c r="M46" s="2" t="str">
        <f>IF(Table18[[#This Row],[Recency]]&lt;5, "Inactive Based on Recency", "Active Based on Recency")</f>
        <v>Active Based on Recency</v>
      </c>
    </row>
    <row r="47" spans="1:13" x14ac:dyDescent="0.35">
      <c r="A47">
        <v>877</v>
      </c>
      <c r="B47">
        <v>52</v>
      </c>
      <c r="C47">
        <v>21</v>
      </c>
      <c r="D47">
        <v>3</v>
      </c>
      <c r="E47">
        <v>343689</v>
      </c>
      <c r="F47" s="3" t="s">
        <v>1800</v>
      </c>
      <c r="G47">
        <f>_xlfn.DAYS("2025-01-01", Table18[[#This Row],[date]])</f>
        <v>207</v>
      </c>
      <c r="H47" s="2">
        <v>8</v>
      </c>
      <c r="I47" s="2">
        <v>631473</v>
      </c>
      <c r="J47">
        <f>ABS((_xlfn.PERCENTRANK.EXC(Table18[Date Difference],Table18[[#This Row],[Date Difference]],1) * 10) - 10)</f>
        <v>9</v>
      </c>
      <c r="K47">
        <f>_xlfn.PERCENTRANK.EXC(Table18[Total Quantity], Table18[[#This Row],[Total Quantity]],1) * 10</f>
        <v>4</v>
      </c>
      <c r="L47" s="2">
        <f>_xlfn.PERCENTRANK.EXC(Table18[Total Price], Table18[[#This Row],[Total Price]],1) * 10</f>
        <v>4</v>
      </c>
      <c r="M47" s="2" t="str">
        <f>IF(Table18[[#This Row],[Recency]]&lt;5, "Inactive Based on Recency", "Active Based on Recency")</f>
        <v>Active Based on Recency</v>
      </c>
    </row>
    <row r="48" spans="1:13" x14ac:dyDescent="0.35">
      <c r="A48">
        <v>216</v>
      </c>
      <c r="B48">
        <v>53</v>
      </c>
      <c r="C48">
        <v>35</v>
      </c>
      <c r="D48">
        <v>2</v>
      </c>
      <c r="E48">
        <v>112478</v>
      </c>
      <c r="F48" s="3" t="s">
        <v>1475</v>
      </c>
      <c r="G48">
        <f>_xlfn.DAYS("2025-01-01", Table18[[#This Row],[date]])</f>
        <v>712</v>
      </c>
      <c r="H48" s="2">
        <v>6</v>
      </c>
      <c r="I48" s="2">
        <v>496726</v>
      </c>
      <c r="J48">
        <f>ABS((_xlfn.PERCENTRANK.EXC(Table18[Date Difference],Table18[[#This Row],[Date Difference]],1) * 10) - 10)</f>
        <v>3</v>
      </c>
      <c r="K48">
        <f>_xlfn.PERCENTRANK.EXC(Table18[Total Quantity], Table18[[#This Row],[Total Quantity]],1) * 10</f>
        <v>3</v>
      </c>
      <c r="L48" s="2">
        <f>_xlfn.PERCENTRANK.EXC(Table18[Total Price], Table18[[#This Row],[Total Price]],1) * 10</f>
        <v>2</v>
      </c>
      <c r="M48" s="2" t="str">
        <f>IF(Table18[[#This Row],[Recency]]&lt;5, "Inactive Based on Recency", "Active Based on Recency")</f>
        <v>Inactive Based on Recency</v>
      </c>
    </row>
    <row r="49" spans="1:13" x14ac:dyDescent="0.35">
      <c r="A49">
        <v>600</v>
      </c>
      <c r="B49">
        <v>54</v>
      </c>
      <c r="C49">
        <v>27</v>
      </c>
      <c r="D49">
        <v>5</v>
      </c>
      <c r="E49">
        <v>396325</v>
      </c>
      <c r="F49" s="3" t="s">
        <v>1672</v>
      </c>
      <c r="G49">
        <f>_xlfn.DAYS("2025-01-01", Table18[[#This Row],[date]])</f>
        <v>473</v>
      </c>
      <c r="H49" s="2">
        <v>15</v>
      </c>
      <c r="I49" s="2">
        <v>1502000</v>
      </c>
      <c r="J49">
        <f>ABS((_xlfn.PERCENTRANK.EXC(Table18[Date Difference],Table18[[#This Row],[Date Difference]],1) * 10) - 10)</f>
        <v>5</v>
      </c>
      <c r="K49">
        <f>_xlfn.PERCENTRANK.EXC(Table18[Total Quantity], Table18[[#This Row],[Total Quantity]],1) * 10</f>
        <v>9</v>
      </c>
      <c r="L49" s="2">
        <f>_xlfn.PERCENTRANK.EXC(Table18[Total Price], Table18[[#This Row],[Total Price]],1) * 10</f>
        <v>9</v>
      </c>
      <c r="M49" s="2" t="str">
        <f>IF(Table18[[#This Row],[Recency]]&lt;5, "Inactive Based on Recency", "Active Based on Recency")</f>
        <v>Active Based on Recency</v>
      </c>
    </row>
    <row r="50" spans="1:13" x14ac:dyDescent="0.35">
      <c r="A50">
        <v>716</v>
      </c>
      <c r="B50">
        <v>55</v>
      </c>
      <c r="C50">
        <v>19</v>
      </c>
      <c r="D50">
        <v>3</v>
      </c>
      <c r="E50">
        <v>337224</v>
      </c>
      <c r="F50" s="3" t="s">
        <v>1729</v>
      </c>
      <c r="G50">
        <f>_xlfn.DAYS("2025-01-01", Table18[[#This Row],[date]])</f>
        <v>219</v>
      </c>
      <c r="H50" s="2">
        <v>10</v>
      </c>
      <c r="I50" s="2">
        <v>1089544</v>
      </c>
      <c r="J50">
        <f>ABS((_xlfn.PERCENTRANK.EXC(Table18[Date Difference],Table18[[#This Row],[Date Difference]],1) * 10) - 10)</f>
        <v>8</v>
      </c>
      <c r="K50">
        <f>_xlfn.PERCENTRANK.EXC(Table18[Total Quantity], Table18[[#This Row],[Total Quantity]],1) * 10</f>
        <v>6</v>
      </c>
      <c r="L50" s="2">
        <f>_xlfn.PERCENTRANK.EXC(Table18[Total Price], Table18[[#This Row],[Total Price]],1) * 10</f>
        <v>7</v>
      </c>
      <c r="M50" s="2" t="str">
        <f>IF(Table18[[#This Row],[Recency]]&lt;5, "Inactive Based on Recency", "Active Based on Recency")</f>
        <v>Active Based on Recency</v>
      </c>
    </row>
    <row r="51" spans="1:13" x14ac:dyDescent="0.35">
      <c r="A51">
        <v>1161</v>
      </c>
      <c r="B51">
        <v>56</v>
      </c>
      <c r="C51">
        <v>27</v>
      </c>
      <c r="D51">
        <v>2</v>
      </c>
      <c r="E51">
        <v>158530</v>
      </c>
      <c r="F51" s="3" t="s">
        <v>1755</v>
      </c>
      <c r="G51">
        <f>_xlfn.DAYS("2025-01-01", Table18[[#This Row],[date]])</f>
        <v>1131</v>
      </c>
      <c r="H51" s="2">
        <v>11</v>
      </c>
      <c r="I51" s="2">
        <v>887309</v>
      </c>
      <c r="J51">
        <f>ABS((_xlfn.PERCENTRANK.EXC(Table18[Date Difference],Table18[[#This Row],[Date Difference]],1) * 10) - 10)</f>
        <v>1</v>
      </c>
      <c r="K51">
        <f>_xlfn.PERCENTRANK.EXC(Table18[Total Quantity], Table18[[#This Row],[Total Quantity]],1) * 10</f>
        <v>7</v>
      </c>
      <c r="L51" s="2">
        <f>_xlfn.PERCENTRANK.EXC(Table18[Total Price], Table18[[#This Row],[Total Price]],1) * 10</f>
        <v>6</v>
      </c>
      <c r="M51" s="2" t="str">
        <f>IF(Table18[[#This Row],[Recency]]&lt;5, "Inactive Based on Recency", "Active Based on Recency")</f>
        <v>Inactive Based on Recency</v>
      </c>
    </row>
    <row r="52" spans="1:13" x14ac:dyDescent="0.35">
      <c r="A52">
        <v>1058</v>
      </c>
      <c r="B52">
        <v>58</v>
      </c>
      <c r="C52">
        <v>43</v>
      </c>
      <c r="D52">
        <v>4</v>
      </c>
      <c r="E52">
        <v>388852</v>
      </c>
      <c r="F52" s="3" t="s">
        <v>933</v>
      </c>
      <c r="G52">
        <f>_xlfn.DAYS("2025-01-01", Table18[[#This Row],[date]])</f>
        <v>594</v>
      </c>
      <c r="H52" s="2">
        <v>4</v>
      </c>
      <c r="I52" s="2">
        <v>388852</v>
      </c>
      <c r="J52">
        <f>ABS((_xlfn.PERCENTRANK.EXC(Table18[Date Difference],Table18[[#This Row],[Date Difference]],1) * 10) - 10)</f>
        <v>4</v>
      </c>
      <c r="K52">
        <f>_xlfn.PERCENTRANK.EXC(Table18[Total Quantity], Table18[[#This Row],[Total Quantity]],1) * 10</f>
        <v>1</v>
      </c>
      <c r="L52" s="2">
        <f>_xlfn.PERCENTRANK.EXC(Table18[Total Price], Table18[[#This Row],[Total Price]],1) * 10</f>
        <v>2</v>
      </c>
      <c r="M52" s="2" t="str">
        <f>IF(Table18[[#This Row],[Recency]]&lt;5, "Inactive Based on Recency", "Active Based on Recency")</f>
        <v>Inactive Based on Recency</v>
      </c>
    </row>
    <row r="53" spans="1:13" x14ac:dyDescent="0.35">
      <c r="A53">
        <v>241</v>
      </c>
      <c r="B53">
        <v>59</v>
      </c>
      <c r="C53">
        <v>18</v>
      </c>
      <c r="D53">
        <v>5</v>
      </c>
      <c r="E53">
        <v>391160</v>
      </c>
      <c r="F53" s="3" t="s">
        <v>1204</v>
      </c>
      <c r="G53">
        <f>_xlfn.DAYS("2025-01-01", Table18[[#This Row],[date]])</f>
        <v>710</v>
      </c>
      <c r="H53" s="2">
        <v>10</v>
      </c>
      <c r="I53" s="2">
        <v>1025466</v>
      </c>
      <c r="J53">
        <f>ABS((_xlfn.PERCENTRANK.EXC(Table18[Date Difference],Table18[[#This Row],[Date Difference]],1) * 10) - 10)</f>
        <v>3</v>
      </c>
      <c r="K53">
        <f>_xlfn.PERCENTRANK.EXC(Table18[Total Quantity], Table18[[#This Row],[Total Quantity]],1) * 10</f>
        <v>6</v>
      </c>
      <c r="L53" s="2">
        <f>_xlfn.PERCENTRANK.EXC(Table18[Total Price], Table18[[#This Row],[Total Price]],1) * 10</f>
        <v>7</v>
      </c>
      <c r="M53" s="2" t="str">
        <f>IF(Table18[[#This Row],[Recency]]&lt;5, "Inactive Based on Recency", "Active Based on Recency")</f>
        <v>Inactive Based on Recency</v>
      </c>
    </row>
    <row r="54" spans="1:13" x14ac:dyDescent="0.35">
      <c r="A54">
        <v>853</v>
      </c>
      <c r="B54">
        <v>60</v>
      </c>
      <c r="C54">
        <v>17</v>
      </c>
      <c r="D54">
        <v>1</v>
      </c>
      <c r="E54">
        <v>58693</v>
      </c>
      <c r="F54" s="3" t="s">
        <v>1569</v>
      </c>
      <c r="G54">
        <f>_xlfn.DAYS("2025-01-01", Table18[[#This Row],[date]])</f>
        <v>678</v>
      </c>
      <c r="H54" s="2">
        <v>1</v>
      </c>
      <c r="I54" s="2">
        <v>58693</v>
      </c>
      <c r="J54">
        <f>ABS((_xlfn.PERCENTRANK.EXC(Table18[Date Difference],Table18[[#This Row],[Date Difference]],1) * 10) - 10)</f>
        <v>3</v>
      </c>
      <c r="K54">
        <f>_xlfn.PERCENTRANK.EXC(Table18[Total Quantity], Table18[[#This Row],[Total Quantity]],1) * 10</f>
        <v>0</v>
      </c>
      <c r="L54" s="2">
        <f>_xlfn.PERCENTRANK.EXC(Table18[Total Price], Table18[[#This Row],[Total Price]],1) * 10</f>
        <v>0</v>
      </c>
      <c r="M54" s="2" t="str">
        <f>IF(Table18[[#This Row],[Recency]]&lt;5, "Inactive Based on Recency", "Active Based on Recency")</f>
        <v>Inactive Based on Recency</v>
      </c>
    </row>
    <row r="55" spans="1:13" x14ac:dyDescent="0.35">
      <c r="A55">
        <v>1181</v>
      </c>
      <c r="B55">
        <v>61</v>
      </c>
      <c r="C55">
        <v>2</v>
      </c>
      <c r="D55">
        <v>4</v>
      </c>
      <c r="E55">
        <v>554440</v>
      </c>
      <c r="F55" s="3" t="s">
        <v>559</v>
      </c>
      <c r="G55">
        <f>_xlfn.DAYS("2025-01-01", Table18[[#This Row],[date]])</f>
        <v>181</v>
      </c>
      <c r="H55" s="2">
        <v>9</v>
      </c>
      <c r="I55" s="2">
        <v>945781</v>
      </c>
      <c r="J55">
        <f>ABS((_xlfn.PERCENTRANK.EXC(Table18[Date Difference],Table18[[#This Row],[Date Difference]],1) * 10) - 10)</f>
        <v>9</v>
      </c>
      <c r="K55">
        <f>_xlfn.PERCENTRANK.EXC(Table18[Total Quantity], Table18[[#This Row],[Total Quantity]],1) * 10</f>
        <v>5</v>
      </c>
      <c r="L55" s="2">
        <f>_xlfn.PERCENTRANK.EXC(Table18[Total Price], Table18[[#This Row],[Total Price]],1) * 10</f>
        <v>6</v>
      </c>
      <c r="M55" s="2" t="str">
        <f>IF(Table18[[#This Row],[Recency]]&lt;5, "Inactive Based on Recency", "Active Based on Recency")</f>
        <v>Active Based on Recency</v>
      </c>
    </row>
    <row r="56" spans="1:13" x14ac:dyDescent="0.35">
      <c r="A56">
        <v>874</v>
      </c>
      <c r="B56">
        <v>62</v>
      </c>
      <c r="C56">
        <v>45</v>
      </c>
      <c r="D56">
        <v>5</v>
      </c>
      <c r="E56">
        <v>428000</v>
      </c>
      <c r="F56" s="3" t="s">
        <v>1056</v>
      </c>
      <c r="G56">
        <f>_xlfn.DAYS("2025-01-01", Table18[[#This Row],[date]])</f>
        <v>519</v>
      </c>
      <c r="H56" s="2">
        <v>10</v>
      </c>
      <c r="I56" s="2">
        <v>1125602</v>
      </c>
      <c r="J56">
        <f>ABS((_xlfn.PERCENTRANK.EXC(Table18[Date Difference],Table18[[#This Row],[Date Difference]],1) * 10) - 10)</f>
        <v>5</v>
      </c>
      <c r="K56">
        <f>_xlfn.PERCENTRANK.EXC(Table18[Total Quantity], Table18[[#This Row],[Total Quantity]],1) * 10</f>
        <v>6</v>
      </c>
      <c r="L56" s="2">
        <f>_xlfn.PERCENTRANK.EXC(Table18[Total Price], Table18[[#This Row],[Total Price]],1) * 10</f>
        <v>7</v>
      </c>
      <c r="M56" s="2" t="str">
        <f>IF(Table18[[#This Row],[Recency]]&lt;5, "Inactive Based on Recency", "Active Based on Recency")</f>
        <v>Active Based on Recency</v>
      </c>
    </row>
    <row r="57" spans="1:13" x14ac:dyDescent="0.35">
      <c r="A57">
        <v>272</v>
      </c>
      <c r="B57">
        <v>64</v>
      </c>
      <c r="C57">
        <v>11</v>
      </c>
      <c r="D57">
        <v>4</v>
      </c>
      <c r="E57">
        <v>405816</v>
      </c>
      <c r="F57" s="3" t="s">
        <v>62</v>
      </c>
      <c r="G57">
        <f>_xlfn.DAYS("2025-01-01", Table18[[#This Row],[date]])</f>
        <v>527</v>
      </c>
      <c r="H57" s="2">
        <v>4</v>
      </c>
      <c r="I57" s="2">
        <v>405816</v>
      </c>
      <c r="J57">
        <f>ABS((_xlfn.PERCENTRANK.EXC(Table18[Date Difference],Table18[[#This Row],[Date Difference]],1) * 10) - 10)</f>
        <v>5</v>
      </c>
      <c r="K57">
        <f>_xlfn.PERCENTRANK.EXC(Table18[Total Quantity], Table18[[#This Row],[Total Quantity]],1) * 10</f>
        <v>1</v>
      </c>
      <c r="L57" s="2">
        <f>_xlfn.PERCENTRANK.EXC(Table18[Total Price], Table18[[#This Row],[Total Price]],1) * 10</f>
        <v>2</v>
      </c>
      <c r="M57" s="2" t="str">
        <f>IF(Table18[[#This Row],[Recency]]&lt;5, "Inactive Based on Recency", "Active Based on Recency")</f>
        <v>Active Based on Recency</v>
      </c>
    </row>
    <row r="58" spans="1:13" x14ac:dyDescent="0.35">
      <c r="A58">
        <v>550</v>
      </c>
      <c r="B58">
        <v>67</v>
      </c>
      <c r="C58">
        <v>40</v>
      </c>
      <c r="D58">
        <v>4</v>
      </c>
      <c r="E58">
        <v>103808</v>
      </c>
      <c r="F58" s="3" t="s">
        <v>1455</v>
      </c>
      <c r="G58">
        <f>_xlfn.DAYS("2025-01-01", Table18[[#This Row],[date]])</f>
        <v>164</v>
      </c>
      <c r="H58" s="2">
        <v>4</v>
      </c>
      <c r="I58" s="2">
        <v>103808</v>
      </c>
      <c r="J58">
        <f>ABS((_xlfn.PERCENTRANK.EXC(Table18[Date Difference],Table18[[#This Row],[Date Difference]],1) * 10) - 10)</f>
        <v>9</v>
      </c>
      <c r="K58">
        <f>_xlfn.PERCENTRANK.EXC(Table18[Total Quantity], Table18[[#This Row],[Total Quantity]],1) * 10</f>
        <v>1</v>
      </c>
      <c r="L58" s="2">
        <f>_xlfn.PERCENTRANK.EXC(Table18[Total Price], Table18[[#This Row],[Total Price]],1) * 10</f>
        <v>0</v>
      </c>
      <c r="M58" s="2" t="str">
        <f>IF(Table18[[#This Row],[Recency]]&lt;5, "Inactive Based on Recency", "Active Based on Recency")</f>
        <v>Active Based on Recency</v>
      </c>
    </row>
    <row r="59" spans="1:13" x14ac:dyDescent="0.35">
      <c r="A59">
        <v>281</v>
      </c>
      <c r="B59">
        <v>68</v>
      </c>
      <c r="C59">
        <v>38</v>
      </c>
      <c r="D59">
        <v>2</v>
      </c>
      <c r="E59">
        <v>242610</v>
      </c>
      <c r="F59" s="3" t="s">
        <v>1508</v>
      </c>
      <c r="G59">
        <f>_xlfn.DAYS("2025-01-01", Table18[[#This Row],[date]])</f>
        <v>398</v>
      </c>
      <c r="H59" s="2">
        <v>9</v>
      </c>
      <c r="I59" s="2">
        <v>988040</v>
      </c>
      <c r="J59">
        <f>ABS((_xlfn.PERCENTRANK.EXC(Table18[Date Difference],Table18[[#This Row],[Date Difference]],1) * 10) - 10)</f>
        <v>6</v>
      </c>
      <c r="K59">
        <f>_xlfn.PERCENTRANK.EXC(Table18[Total Quantity], Table18[[#This Row],[Total Quantity]],1) * 10</f>
        <v>5</v>
      </c>
      <c r="L59" s="2">
        <f>_xlfn.PERCENTRANK.EXC(Table18[Total Price], Table18[[#This Row],[Total Price]],1) * 10</f>
        <v>6</v>
      </c>
      <c r="M59" s="2" t="str">
        <f>IF(Table18[[#This Row],[Recency]]&lt;5, "Inactive Based on Recency", "Active Based on Recency")</f>
        <v>Active Based on Recency</v>
      </c>
    </row>
    <row r="60" spans="1:13" x14ac:dyDescent="0.35">
      <c r="A60">
        <v>755</v>
      </c>
      <c r="B60">
        <v>69</v>
      </c>
      <c r="C60">
        <v>30</v>
      </c>
      <c r="D60">
        <v>5</v>
      </c>
      <c r="E60">
        <v>521790</v>
      </c>
      <c r="F60" s="3" t="s">
        <v>552</v>
      </c>
      <c r="G60">
        <f>_xlfn.DAYS("2025-01-01", Table18[[#This Row],[date]])</f>
        <v>416</v>
      </c>
      <c r="H60" s="2">
        <v>11</v>
      </c>
      <c r="I60" s="2">
        <v>1303850</v>
      </c>
      <c r="J60">
        <f>ABS((_xlfn.PERCENTRANK.EXC(Table18[Date Difference],Table18[[#This Row],[Date Difference]],1) * 10) - 10)</f>
        <v>6</v>
      </c>
      <c r="K60">
        <f>_xlfn.PERCENTRANK.EXC(Table18[Total Quantity], Table18[[#This Row],[Total Quantity]],1) * 10</f>
        <v>7</v>
      </c>
      <c r="L60" s="2">
        <f>_xlfn.PERCENTRANK.EXC(Table18[Total Price], Table18[[#This Row],[Total Price]],1) * 10</f>
        <v>8</v>
      </c>
      <c r="M60" s="2" t="str">
        <f>IF(Table18[[#This Row],[Recency]]&lt;5, "Inactive Based on Recency", "Active Based on Recency")</f>
        <v>Active Based on Recency</v>
      </c>
    </row>
    <row r="61" spans="1:13" x14ac:dyDescent="0.35">
      <c r="A61">
        <v>417</v>
      </c>
      <c r="B61">
        <v>70</v>
      </c>
      <c r="C61">
        <v>11</v>
      </c>
      <c r="D61">
        <v>4</v>
      </c>
      <c r="E61">
        <v>405816</v>
      </c>
      <c r="F61" s="3" t="s">
        <v>1580</v>
      </c>
      <c r="G61">
        <f>_xlfn.DAYS("2025-01-01", Table18[[#This Row],[date]])</f>
        <v>152</v>
      </c>
      <c r="H61" s="2">
        <v>10</v>
      </c>
      <c r="I61" s="2">
        <v>955924</v>
      </c>
      <c r="J61">
        <f>ABS((_xlfn.PERCENTRANK.EXC(Table18[Date Difference],Table18[[#This Row],[Date Difference]],1) * 10) - 10)</f>
        <v>10</v>
      </c>
      <c r="K61">
        <f>_xlfn.PERCENTRANK.EXC(Table18[Total Quantity], Table18[[#This Row],[Total Quantity]],1) * 10</f>
        <v>6</v>
      </c>
      <c r="L61" s="2">
        <f>_xlfn.PERCENTRANK.EXC(Table18[Total Price], Table18[[#This Row],[Total Price]],1) * 10</f>
        <v>6</v>
      </c>
      <c r="M61" s="2" t="str">
        <f>IF(Table18[[#This Row],[Recency]]&lt;5, "Inactive Based on Recency", "Active Based on Recency")</f>
        <v>Active Based on Recency</v>
      </c>
    </row>
    <row r="62" spans="1:13" x14ac:dyDescent="0.35">
      <c r="A62">
        <v>287</v>
      </c>
      <c r="B62">
        <v>71</v>
      </c>
      <c r="C62">
        <v>25</v>
      </c>
      <c r="D62">
        <v>2</v>
      </c>
      <c r="E62">
        <v>189580</v>
      </c>
      <c r="F62" s="3" t="s">
        <v>1514</v>
      </c>
      <c r="G62">
        <f>_xlfn.DAYS("2025-01-01", Table18[[#This Row],[date]])</f>
        <v>148</v>
      </c>
      <c r="H62" s="2">
        <v>13</v>
      </c>
      <c r="I62" s="2">
        <v>1189369</v>
      </c>
      <c r="J62">
        <f>ABS((_xlfn.PERCENTRANK.EXC(Table18[Date Difference],Table18[[#This Row],[Date Difference]],1) * 10) - 10)</f>
        <v>10</v>
      </c>
      <c r="K62">
        <f>_xlfn.PERCENTRANK.EXC(Table18[Total Quantity], Table18[[#This Row],[Total Quantity]],1) * 10</f>
        <v>8</v>
      </c>
      <c r="L62" s="2">
        <f>_xlfn.PERCENTRANK.EXC(Table18[Total Price], Table18[[#This Row],[Total Price]],1) * 10</f>
        <v>7</v>
      </c>
      <c r="M62" s="2" t="str">
        <f>IF(Table18[[#This Row],[Recency]]&lt;5, "Inactive Based on Recency", "Active Based on Recency")</f>
        <v>Active Based on Recency</v>
      </c>
    </row>
    <row r="63" spans="1:13" x14ac:dyDescent="0.35">
      <c r="A63">
        <v>110</v>
      </c>
      <c r="B63">
        <v>72</v>
      </c>
      <c r="C63">
        <v>47</v>
      </c>
      <c r="D63">
        <v>5</v>
      </c>
      <c r="E63">
        <v>406005</v>
      </c>
      <c r="F63" s="3" t="s">
        <v>1402</v>
      </c>
      <c r="G63">
        <f>_xlfn.DAYS("2025-01-01", Table18[[#This Row],[date]])</f>
        <v>461</v>
      </c>
      <c r="H63" s="2">
        <v>8</v>
      </c>
      <c r="I63" s="2">
        <v>834123</v>
      </c>
      <c r="J63">
        <f>ABS((_xlfn.PERCENTRANK.EXC(Table18[Date Difference],Table18[[#This Row],[Date Difference]],1) * 10) - 10)</f>
        <v>5</v>
      </c>
      <c r="K63">
        <f>_xlfn.PERCENTRANK.EXC(Table18[Total Quantity], Table18[[#This Row],[Total Quantity]],1) * 10</f>
        <v>4</v>
      </c>
      <c r="L63" s="2">
        <f>_xlfn.PERCENTRANK.EXC(Table18[Total Price], Table18[[#This Row],[Total Price]],1) * 10</f>
        <v>5</v>
      </c>
      <c r="M63" s="2" t="str">
        <f>IF(Table18[[#This Row],[Recency]]&lt;5, "Inactive Based on Recency", "Active Based on Recency")</f>
        <v>Active Based on Recency</v>
      </c>
    </row>
    <row r="64" spans="1:13" x14ac:dyDescent="0.35">
      <c r="A64">
        <v>259</v>
      </c>
      <c r="B64">
        <v>73</v>
      </c>
      <c r="C64">
        <v>37</v>
      </c>
      <c r="D64">
        <v>3</v>
      </c>
      <c r="E64">
        <v>407220</v>
      </c>
      <c r="F64" s="3" t="s">
        <v>731</v>
      </c>
      <c r="G64">
        <f>_xlfn.DAYS("2025-01-01", Table18[[#This Row],[date]])</f>
        <v>176</v>
      </c>
      <c r="H64" s="2">
        <v>5</v>
      </c>
      <c r="I64" s="2">
        <v>543204</v>
      </c>
      <c r="J64">
        <f>ABS((_xlfn.PERCENTRANK.EXC(Table18[Date Difference],Table18[[#This Row],[Date Difference]],1) * 10) - 10)</f>
        <v>9</v>
      </c>
      <c r="K64">
        <f>_xlfn.PERCENTRANK.EXC(Table18[Total Quantity], Table18[[#This Row],[Total Quantity]],1) * 10</f>
        <v>2</v>
      </c>
      <c r="L64" s="2">
        <f>_xlfn.PERCENTRANK.EXC(Table18[Total Price], Table18[[#This Row],[Total Price]],1) * 10</f>
        <v>3</v>
      </c>
      <c r="M64" s="2" t="str">
        <f>IF(Table18[[#This Row],[Recency]]&lt;5, "Inactive Based on Recency", "Active Based on Recency")</f>
        <v>Active Based on Recency</v>
      </c>
    </row>
    <row r="65" spans="1:13" x14ac:dyDescent="0.35">
      <c r="A65">
        <v>663</v>
      </c>
      <c r="B65">
        <v>75</v>
      </c>
      <c r="C65">
        <v>4</v>
      </c>
      <c r="D65">
        <v>3</v>
      </c>
      <c r="E65">
        <v>114246</v>
      </c>
      <c r="F65" s="3" t="s">
        <v>1702</v>
      </c>
      <c r="G65">
        <f>_xlfn.DAYS("2025-01-01", Table18[[#This Row],[date]])</f>
        <v>1044</v>
      </c>
      <c r="H65" s="2">
        <v>3</v>
      </c>
      <c r="I65" s="2">
        <v>114246</v>
      </c>
      <c r="J65">
        <f>ABS((_xlfn.PERCENTRANK.EXC(Table18[Date Difference],Table18[[#This Row],[Date Difference]],1) * 10) - 10)</f>
        <v>2</v>
      </c>
      <c r="K65">
        <f>_xlfn.PERCENTRANK.EXC(Table18[Total Quantity], Table18[[#This Row],[Total Quantity]],1) * 10</f>
        <v>1</v>
      </c>
      <c r="L65" s="2">
        <f>_xlfn.PERCENTRANK.EXC(Table18[Total Price], Table18[[#This Row],[Total Price]],1) * 10</f>
        <v>0</v>
      </c>
      <c r="M65" s="2" t="str">
        <f>IF(Table18[[#This Row],[Recency]]&lt;5, "Inactive Based on Recency", "Active Based on Recency")</f>
        <v>Inactive Based on Recency</v>
      </c>
    </row>
    <row r="66" spans="1:13" x14ac:dyDescent="0.35">
      <c r="A66">
        <v>468</v>
      </c>
      <c r="B66">
        <v>76</v>
      </c>
      <c r="C66">
        <v>8</v>
      </c>
      <c r="D66">
        <v>4</v>
      </c>
      <c r="E66">
        <v>280096</v>
      </c>
      <c r="F66" s="3" t="s">
        <v>495</v>
      </c>
      <c r="G66">
        <f>_xlfn.DAYS("2025-01-01", Table18[[#This Row],[date]])</f>
        <v>1107</v>
      </c>
      <c r="H66" s="2">
        <v>4</v>
      </c>
      <c r="I66" s="2">
        <v>280096</v>
      </c>
      <c r="J66">
        <f>ABS((_xlfn.PERCENTRANK.EXC(Table18[Date Difference],Table18[[#This Row],[Date Difference]],1) * 10) - 10)</f>
        <v>1</v>
      </c>
      <c r="K66">
        <f>_xlfn.PERCENTRANK.EXC(Table18[Total Quantity], Table18[[#This Row],[Total Quantity]],1) * 10</f>
        <v>1</v>
      </c>
      <c r="L66" s="2">
        <f>_xlfn.PERCENTRANK.EXC(Table18[Total Price], Table18[[#This Row],[Total Price]],1) * 10</f>
        <v>1</v>
      </c>
      <c r="M66" s="2" t="str">
        <f>IF(Table18[[#This Row],[Recency]]&lt;5, "Inactive Based on Recency", "Active Based on Recency")</f>
        <v>Inactive Based on Recency</v>
      </c>
    </row>
    <row r="67" spans="1:13" x14ac:dyDescent="0.35">
      <c r="A67">
        <v>477</v>
      </c>
      <c r="B67">
        <v>77</v>
      </c>
      <c r="C67">
        <v>10</v>
      </c>
      <c r="D67">
        <v>5</v>
      </c>
      <c r="E67">
        <v>124575</v>
      </c>
      <c r="F67" s="3" t="s">
        <v>1615</v>
      </c>
      <c r="G67">
        <f>_xlfn.DAYS("2025-01-01", Table18[[#This Row],[date]])</f>
        <v>257</v>
      </c>
      <c r="H67" s="2">
        <v>16</v>
      </c>
      <c r="I67" s="2">
        <v>1707960</v>
      </c>
      <c r="J67">
        <f>ABS((_xlfn.PERCENTRANK.EXC(Table18[Date Difference],Table18[[#This Row],[Date Difference]],1) * 10) - 10)</f>
        <v>8</v>
      </c>
      <c r="K67">
        <f>_xlfn.PERCENTRANK.EXC(Table18[Total Quantity], Table18[[#This Row],[Total Quantity]],1) * 10</f>
        <v>9</v>
      </c>
      <c r="L67" s="2">
        <f>_xlfn.PERCENTRANK.EXC(Table18[Total Price], Table18[[#This Row],[Total Price]],1) * 10</f>
        <v>9</v>
      </c>
      <c r="M67" s="2" t="str">
        <f>IF(Table18[[#This Row],[Recency]]&lt;5, "Inactive Based on Recency", "Active Based on Recency")</f>
        <v>Active Based on Recency</v>
      </c>
    </row>
    <row r="68" spans="1:13" x14ac:dyDescent="0.35">
      <c r="A68">
        <v>950</v>
      </c>
      <c r="B68">
        <v>78</v>
      </c>
      <c r="C68">
        <v>1</v>
      </c>
      <c r="D68">
        <v>4</v>
      </c>
      <c r="E68">
        <v>128176</v>
      </c>
      <c r="F68" s="3" t="s">
        <v>215</v>
      </c>
      <c r="G68">
        <f>_xlfn.DAYS("2025-01-01", Table18[[#This Row],[date]])</f>
        <v>1017</v>
      </c>
      <c r="H68" s="2">
        <v>8</v>
      </c>
      <c r="I68" s="2">
        <v>256352</v>
      </c>
      <c r="J68">
        <f>ABS((_xlfn.PERCENTRANK.EXC(Table18[Date Difference],Table18[[#This Row],[Date Difference]],1) * 10) - 10)</f>
        <v>2</v>
      </c>
      <c r="K68">
        <f>_xlfn.PERCENTRANK.EXC(Table18[Total Quantity], Table18[[#This Row],[Total Quantity]],1) * 10</f>
        <v>4</v>
      </c>
      <c r="L68" s="2">
        <f>_xlfn.PERCENTRANK.EXC(Table18[Total Price], Table18[[#This Row],[Total Price]],1) * 10</f>
        <v>1</v>
      </c>
      <c r="M68" s="2" t="str">
        <f>IF(Table18[[#This Row],[Recency]]&lt;5, "Inactive Based on Recency", "Active Based on Recency")</f>
        <v>Inactive Based on Recency</v>
      </c>
    </row>
    <row r="69" spans="1:13" x14ac:dyDescent="0.35">
      <c r="A69">
        <v>184</v>
      </c>
      <c r="B69">
        <v>79</v>
      </c>
      <c r="C69">
        <v>46</v>
      </c>
      <c r="D69">
        <v>4</v>
      </c>
      <c r="E69">
        <v>622272</v>
      </c>
      <c r="F69" s="3" t="s">
        <v>1457</v>
      </c>
      <c r="G69">
        <f>_xlfn.DAYS("2025-01-01", Table18[[#This Row],[date]])</f>
        <v>689</v>
      </c>
      <c r="H69" s="2">
        <v>24</v>
      </c>
      <c r="I69" s="2">
        <v>2691037</v>
      </c>
      <c r="J69">
        <f>ABS((_xlfn.PERCENTRANK.EXC(Table18[Date Difference],Table18[[#This Row],[Date Difference]],1) * 10) - 10)</f>
        <v>3</v>
      </c>
      <c r="K69">
        <f>_xlfn.PERCENTRANK.EXC(Table18[Total Quantity], Table18[[#This Row],[Total Quantity]],1) * 10</f>
        <v>9</v>
      </c>
      <c r="L69" s="2">
        <f>_xlfn.PERCENTRANK.EXC(Table18[Total Price], Table18[[#This Row],[Total Price]],1) * 10</f>
        <v>9</v>
      </c>
      <c r="M69" s="2" t="str">
        <f>IF(Table18[[#This Row],[Recency]]&lt;5, "Inactive Based on Recency", "Active Based on Recency")</f>
        <v>Inactive Based on Recency</v>
      </c>
    </row>
    <row r="70" spans="1:13" x14ac:dyDescent="0.35">
      <c r="A70">
        <v>363</v>
      </c>
      <c r="B70">
        <v>80</v>
      </c>
      <c r="C70">
        <v>7</v>
      </c>
      <c r="D70">
        <v>2</v>
      </c>
      <c r="E70">
        <v>220012</v>
      </c>
      <c r="F70" s="3" t="s">
        <v>1081</v>
      </c>
      <c r="G70">
        <f>_xlfn.DAYS("2025-01-01", Table18[[#This Row],[date]])</f>
        <v>541</v>
      </c>
      <c r="H70" s="2">
        <v>5</v>
      </c>
      <c r="I70" s="2">
        <v>571530</v>
      </c>
      <c r="J70">
        <f>ABS((_xlfn.PERCENTRANK.EXC(Table18[Date Difference],Table18[[#This Row],[Date Difference]],1) * 10) - 10)</f>
        <v>4</v>
      </c>
      <c r="K70">
        <f>_xlfn.PERCENTRANK.EXC(Table18[Total Quantity], Table18[[#This Row],[Total Quantity]],1) * 10</f>
        <v>2</v>
      </c>
      <c r="L70" s="2">
        <f>_xlfn.PERCENTRANK.EXC(Table18[Total Price], Table18[[#This Row],[Total Price]],1) * 10</f>
        <v>3</v>
      </c>
      <c r="M70" s="2" t="str">
        <f>IF(Table18[[#This Row],[Recency]]&lt;5, "Inactive Based on Recency", "Active Based on Recency")</f>
        <v>Inactive Based on Recency</v>
      </c>
    </row>
    <row r="71" spans="1:13" x14ac:dyDescent="0.35">
      <c r="A71">
        <v>971</v>
      </c>
      <c r="B71">
        <v>81</v>
      </c>
      <c r="C71">
        <v>32</v>
      </c>
      <c r="D71">
        <v>1</v>
      </c>
      <c r="E71">
        <v>144077</v>
      </c>
      <c r="F71" s="3" t="s">
        <v>1619</v>
      </c>
      <c r="G71">
        <f>_xlfn.DAYS("2025-01-01", Table18[[#This Row],[date]])</f>
        <v>195</v>
      </c>
      <c r="H71" s="2">
        <v>10</v>
      </c>
      <c r="I71" s="2">
        <v>1154885</v>
      </c>
      <c r="J71">
        <f>ABS((_xlfn.PERCENTRANK.EXC(Table18[Date Difference],Table18[[#This Row],[Date Difference]],1) * 10) - 10)</f>
        <v>9</v>
      </c>
      <c r="K71">
        <f>_xlfn.PERCENTRANK.EXC(Table18[Total Quantity], Table18[[#This Row],[Total Quantity]],1) * 10</f>
        <v>6</v>
      </c>
      <c r="L71" s="2">
        <f>_xlfn.PERCENTRANK.EXC(Table18[Total Price], Table18[[#This Row],[Total Price]],1) * 10</f>
        <v>7</v>
      </c>
      <c r="M71" s="2" t="str">
        <f>IF(Table18[[#This Row],[Recency]]&lt;5, "Inactive Based on Recency", "Active Based on Recency")</f>
        <v>Active Based on Recency</v>
      </c>
    </row>
    <row r="72" spans="1:13" x14ac:dyDescent="0.35">
      <c r="A72">
        <v>728</v>
      </c>
      <c r="B72">
        <v>83</v>
      </c>
      <c r="C72">
        <v>12</v>
      </c>
      <c r="D72">
        <v>2</v>
      </c>
      <c r="E72">
        <v>117454</v>
      </c>
      <c r="F72" s="3" t="s">
        <v>1733</v>
      </c>
      <c r="G72">
        <f>_xlfn.DAYS("2025-01-01", Table18[[#This Row],[date]])</f>
        <v>198</v>
      </c>
      <c r="H72" s="2">
        <v>14</v>
      </c>
      <c r="I72" s="2">
        <v>940175</v>
      </c>
      <c r="J72">
        <f>ABS((_xlfn.PERCENTRANK.EXC(Table18[Date Difference],Table18[[#This Row],[Date Difference]],1) * 10) - 10)</f>
        <v>9</v>
      </c>
      <c r="K72">
        <f>_xlfn.PERCENTRANK.EXC(Table18[Total Quantity], Table18[[#This Row],[Total Quantity]],1) * 10</f>
        <v>8</v>
      </c>
      <c r="L72" s="2">
        <f>_xlfn.PERCENTRANK.EXC(Table18[Total Price], Table18[[#This Row],[Total Price]],1) * 10</f>
        <v>6</v>
      </c>
      <c r="M72" s="2" t="str">
        <f>IF(Table18[[#This Row],[Recency]]&lt;5, "Inactive Based on Recency", "Active Based on Recency")</f>
        <v>Active Based on Recency</v>
      </c>
    </row>
    <row r="73" spans="1:13" x14ac:dyDescent="0.35">
      <c r="A73">
        <v>19</v>
      </c>
      <c r="B73">
        <v>84</v>
      </c>
      <c r="C73">
        <v>47</v>
      </c>
      <c r="D73">
        <v>4</v>
      </c>
      <c r="E73">
        <v>324804</v>
      </c>
      <c r="F73" s="3" t="s">
        <v>1341</v>
      </c>
      <c r="G73">
        <f>_xlfn.DAYS("2025-01-01", Table18[[#This Row],[date]])</f>
        <v>134</v>
      </c>
      <c r="H73" s="2">
        <v>7</v>
      </c>
      <c r="I73" s="2">
        <v>757035</v>
      </c>
      <c r="J73">
        <f>ABS((_xlfn.PERCENTRANK.EXC(Table18[Date Difference],Table18[[#This Row],[Date Difference]],1) * 10) - 10)</f>
        <v>10</v>
      </c>
      <c r="K73">
        <f>_xlfn.PERCENTRANK.EXC(Table18[Total Quantity], Table18[[#This Row],[Total Quantity]],1) * 10</f>
        <v>4</v>
      </c>
      <c r="L73" s="2">
        <f>_xlfn.PERCENTRANK.EXC(Table18[Total Price], Table18[[#This Row],[Total Price]],1) * 10</f>
        <v>5</v>
      </c>
      <c r="M73" s="2" t="str">
        <f>IF(Table18[[#This Row],[Recency]]&lt;5, "Inactive Based on Recency", "Active Based on Recency")</f>
        <v>Active Based on Recency</v>
      </c>
    </row>
    <row r="74" spans="1:13" x14ac:dyDescent="0.35">
      <c r="A74">
        <v>563</v>
      </c>
      <c r="B74">
        <v>85</v>
      </c>
      <c r="C74">
        <v>26</v>
      </c>
      <c r="D74">
        <v>1</v>
      </c>
      <c r="E74">
        <v>138724</v>
      </c>
      <c r="F74" s="3" t="s">
        <v>1429</v>
      </c>
      <c r="G74">
        <f>_xlfn.DAYS("2025-01-01", Table18[[#This Row],[date]])</f>
        <v>994</v>
      </c>
      <c r="H74" s="2">
        <v>4</v>
      </c>
      <c r="I74" s="2">
        <v>465082</v>
      </c>
      <c r="J74">
        <f>ABS((_xlfn.PERCENTRANK.EXC(Table18[Date Difference],Table18[[#This Row],[Date Difference]],1) * 10) - 10)</f>
        <v>2</v>
      </c>
      <c r="K74">
        <f>_xlfn.PERCENTRANK.EXC(Table18[Total Quantity], Table18[[#This Row],[Total Quantity]],1) * 10</f>
        <v>1</v>
      </c>
      <c r="L74" s="2">
        <f>_xlfn.PERCENTRANK.EXC(Table18[Total Price], Table18[[#This Row],[Total Price]],1) * 10</f>
        <v>2</v>
      </c>
      <c r="M74" s="2" t="str">
        <f>IF(Table18[[#This Row],[Recency]]&lt;5, "Inactive Based on Recency", "Active Based on Recency")</f>
        <v>Inactive Based on Recency</v>
      </c>
    </row>
    <row r="75" spans="1:13" x14ac:dyDescent="0.35">
      <c r="A75">
        <v>785</v>
      </c>
      <c r="B75">
        <v>86</v>
      </c>
      <c r="C75">
        <v>17</v>
      </c>
      <c r="D75">
        <v>2</v>
      </c>
      <c r="E75">
        <v>117386</v>
      </c>
      <c r="F75" s="3" t="s">
        <v>1758</v>
      </c>
      <c r="G75">
        <f>_xlfn.DAYS("2025-01-01", Table18[[#This Row],[date]])</f>
        <v>403</v>
      </c>
      <c r="H75" s="2">
        <v>8</v>
      </c>
      <c r="I75" s="2">
        <v>854345</v>
      </c>
      <c r="J75">
        <f>ABS((_xlfn.PERCENTRANK.EXC(Table18[Date Difference],Table18[[#This Row],[Date Difference]],1) * 10) - 10)</f>
        <v>6</v>
      </c>
      <c r="K75">
        <f>_xlfn.PERCENTRANK.EXC(Table18[Total Quantity], Table18[[#This Row],[Total Quantity]],1) * 10</f>
        <v>4</v>
      </c>
      <c r="L75" s="2">
        <f>_xlfn.PERCENTRANK.EXC(Table18[Total Price], Table18[[#This Row],[Total Price]],1) * 10</f>
        <v>5</v>
      </c>
      <c r="M75" s="2" t="str">
        <f>IF(Table18[[#This Row],[Recency]]&lt;5, "Inactive Based on Recency", "Active Based on Recency")</f>
        <v>Active Based on Recency</v>
      </c>
    </row>
    <row r="76" spans="1:13" x14ac:dyDescent="0.35">
      <c r="A76">
        <v>566</v>
      </c>
      <c r="B76">
        <v>87</v>
      </c>
      <c r="C76">
        <v>8</v>
      </c>
      <c r="D76">
        <v>3</v>
      </c>
      <c r="E76">
        <v>210072</v>
      </c>
      <c r="F76" s="3" t="s">
        <v>858</v>
      </c>
      <c r="G76">
        <f>_xlfn.DAYS("2025-01-01", Table18[[#This Row],[date]])</f>
        <v>129</v>
      </c>
      <c r="H76" s="2">
        <v>20</v>
      </c>
      <c r="I76" s="2">
        <v>2017605</v>
      </c>
      <c r="J76">
        <f>ABS((_xlfn.PERCENTRANK.EXC(Table18[Date Difference],Table18[[#This Row],[Date Difference]],1) * 10) - 10)</f>
        <v>10</v>
      </c>
      <c r="K76">
        <f>_xlfn.PERCENTRANK.EXC(Table18[Total Quantity], Table18[[#This Row],[Total Quantity]],1) * 10</f>
        <v>9</v>
      </c>
      <c r="L76" s="2">
        <f>_xlfn.PERCENTRANK.EXC(Table18[Total Price], Table18[[#This Row],[Total Price]],1) * 10</f>
        <v>9</v>
      </c>
      <c r="M76" s="2" t="str">
        <f>IF(Table18[[#This Row],[Recency]]&lt;5, "Inactive Based on Recency", "Active Based on Recency")</f>
        <v>Active Based on Recency</v>
      </c>
    </row>
    <row r="77" spans="1:13" x14ac:dyDescent="0.35">
      <c r="A77">
        <v>453</v>
      </c>
      <c r="B77">
        <v>88</v>
      </c>
      <c r="C77">
        <v>41</v>
      </c>
      <c r="D77">
        <v>3</v>
      </c>
      <c r="E77">
        <v>112698</v>
      </c>
      <c r="F77" s="3" t="s">
        <v>1598</v>
      </c>
      <c r="G77">
        <f>_xlfn.DAYS("2025-01-01", Table18[[#This Row],[date]])</f>
        <v>1294</v>
      </c>
      <c r="H77" s="2">
        <v>3</v>
      </c>
      <c r="I77" s="2">
        <v>112698</v>
      </c>
      <c r="J77">
        <f>ABS((_xlfn.PERCENTRANK.EXC(Table18[Date Difference],Table18[[#This Row],[Date Difference]],1) * 10) - 10)</f>
        <v>1</v>
      </c>
      <c r="K77">
        <f>_xlfn.PERCENTRANK.EXC(Table18[Total Quantity], Table18[[#This Row],[Total Quantity]],1) * 10</f>
        <v>1</v>
      </c>
      <c r="L77" s="2">
        <f>_xlfn.PERCENTRANK.EXC(Table18[Total Price], Table18[[#This Row],[Total Price]],1) * 10</f>
        <v>0</v>
      </c>
      <c r="M77" s="2" t="str">
        <f>IF(Table18[[#This Row],[Recency]]&lt;5, "Inactive Based on Recency", "Active Based on Recency")</f>
        <v>Inactive Based on Recency</v>
      </c>
    </row>
    <row r="78" spans="1:13" x14ac:dyDescent="0.35">
      <c r="A78">
        <v>222</v>
      </c>
      <c r="B78">
        <v>89</v>
      </c>
      <c r="C78">
        <v>44</v>
      </c>
      <c r="D78">
        <v>3</v>
      </c>
      <c r="E78">
        <v>414294</v>
      </c>
      <c r="F78" s="3" t="s">
        <v>1350</v>
      </c>
      <c r="G78">
        <f>_xlfn.DAYS("2025-01-01", Table18[[#This Row],[date]])</f>
        <v>203</v>
      </c>
      <c r="H78" s="2">
        <v>12</v>
      </c>
      <c r="I78" s="2">
        <v>993021</v>
      </c>
      <c r="J78">
        <f>ABS((_xlfn.PERCENTRANK.EXC(Table18[Date Difference],Table18[[#This Row],[Date Difference]],1) * 10) - 10)</f>
        <v>9</v>
      </c>
      <c r="K78">
        <f>_xlfn.PERCENTRANK.EXC(Table18[Total Quantity], Table18[[#This Row],[Total Quantity]],1) * 10</f>
        <v>7</v>
      </c>
      <c r="L78" s="2">
        <f>_xlfn.PERCENTRANK.EXC(Table18[Total Price], Table18[[#This Row],[Total Price]],1) * 10</f>
        <v>6</v>
      </c>
      <c r="M78" s="2" t="str">
        <f>IF(Table18[[#This Row],[Recency]]&lt;5, "Inactive Based on Recency", "Active Based on Recency")</f>
        <v>Active Based on Recency</v>
      </c>
    </row>
    <row r="79" spans="1:13" x14ac:dyDescent="0.35">
      <c r="A79">
        <v>208</v>
      </c>
      <c r="B79">
        <v>90</v>
      </c>
      <c r="C79">
        <v>36</v>
      </c>
      <c r="D79">
        <v>2</v>
      </c>
      <c r="E79">
        <v>320670</v>
      </c>
      <c r="F79" s="3" t="s">
        <v>86</v>
      </c>
      <c r="G79">
        <f>_xlfn.DAYS("2025-01-01", Table18[[#This Row],[date]])</f>
        <v>784</v>
      </c>
      <c r="H79" s="2">
        <v>3</v>
      </c>
      <c r="I79" s="2">
        <v>464747</v>
      </c>
      <c r="J79">
        <f>ABS((_xlfn.PERCENTRANK.EXC(Table18[Date Difference],Table18[[#This Row],[Date Difference]],1) * 10) - 10)</f>
        <v>3</v>
      </c>
      <c r="K79">
        <f>_xlfn.PERCENTRANK.EXC(Table18[Total Quantity], Table18[[#This Row],[Total Quantity]],1) * 10</f>
        <v>1</v>
      </c>
      <c r="L79" s="2">
        <f>_xlfn.PERCENTRANK.EXC(Table18[Total Price], Table18[[#This Row],[Total Price]],1) * 10</f>
        <v>2</v>
      </c>
      <c r="M79" s="2" t="str">
        <f>IF(Table18[[#This Row],[Recency]]&lt;5, "Inactive Based on Recency", "Active Based on Recency")</f>
        <v>Inactive Based on Recency</v>
      </c>
    </row>
    <row r="80" spans="1:13" x14ac:dyDescent="0.35">
      <c r="A80">
        <v>422</v>
      </c>
      <c r="B80">
        <v>91</v>
      </c>
      <c r="C80">
        <v>47</v>
      </c>
      <c r="D80">
        <v>1</v>
      </c>
      <c r="E80">
        <v>81201</v>
      </c>
      <c r="F80" s="3" t="s">
        <v>218</v>
      </c>
      <c r="G80">
        <f>_xlfn.DAYS("2025-01-01", Table18[[#This Row],[date]])</f>
        <v>288</v>
      </c>
      <c r="H80" s="2">
        <v>11</v>
      </c>
      <c r="I80" s="2">
        <v>718226</v>
      </c>
      <c r="J80">
        <f>ABS((_xlfn.PERCENTRANK.EXC(Table18[Date Difference],Table18[[#This Row],[Date Difference]],1) * 10) - 10)</f>
        <v>7</v>
      </c>
      <c r="K80">
        <f>_xlfn.PERCENTRANK.EXC(Table18[Total Quantity], Table18[[#This Row],[Total Quantity]],1) * 10</f>
        <v>7</v>
      </c>
      <c r="L80" s="2">
        <f>_xlfn.PERCENTRANK.EXC(Table18[Total Price], Table18[[#This Row],[Total Price]],1) * 10</f>
        <v>4</v>
      </c>
      <c r="M80" s="2" t="str">
        <f>IF(Table18[[#This Row],[Recency]]&lt;5, "Inactive Based on Recency", "Active Based on Recency")</f>
        <v>Active Based on Recency</v>
      </c>
    </row>
    <row r="81" spans="1:13" x14ac:dyDescent="0.35">
      <c r="A81">
        <v>335</v>
      </c>
      <c r="B81">
        <v>92</v>
      </c>
      <c r="C81">
        <v>3</v>
      </c>
      <c r="D81">
        <v>5</v>
      </c>
      <c r="E81">
        <v>443935</v>
      </c>
      <c r="F81" s="3" t="s">
        <v>56</v>
      </c>
      <c r="G81">
        <f>_xlfn.DAYS("2025-01-01", Table18[[#This Row],[date]])</f>
        <v>119</v>
      </c>
      <c r="H81" s="2">
        <v>5</v>
      </c>
      <c r="I81" s="2">
        <v>443935</v>
      </c>
      <c r="J81">
        <f>ABS((_xlfn.PERCENTRANK.EXC(Table18[Date Difference],Table18[[#This Row],[Date Difference]],1) * 10) - 10)</f>
        <v>10</v>
      </c>
      <c r="K81">
        <f>_xlfn.PERCENTRANK.EXC(Table18[Total Quantity], Table18[[#This Row],[Total Quantity]],1) * 10</f>
        <v>2</v>
      </c>
      <c r="L81" s="2">
        <f>_xlfn.PERCENTRANK.EXC(Table18[Total Price], Table18[[#This Row],[Total Price]],1) * 10</f>
        <v>2</v>
      </c>
      <c r="M81" s="2" t="str">
        <f>IF(Table18[[#This Row],[Recency]]&lt;5, "Inactive Based on Recency", "Active Based on Recency")</f>
        <v>Active Based on Recency</v>
      </c>
    </row>
    <row r="82" spans="1:13" x14ac:dyDescent="0.35">
      <c r="A82">
        <v>395</v>
      </c>
      <c r="B82">
        <v>93</v>
      </c>
      <c r="C82">
        <v>2</v>
      </c>
      <c r="D82">
        <v>3</v>
      </c>
      <c r="E82">
        <v>415830</v>
      </c>
      <c r="F82" s="3" t="s">
        <v>1572</v>
      </c>
      <c r="G82">
        <f>_xlfn.DAYS("2025-01-01", Table18[[#This Row],[date]])</f>
        <v>239</v>
      </c>
      <c r="H82" s="2">
        <v>8</v>
      </c>
      <c r="I82" s="2">
        <v>901895</v>
      </c>
      <c r="J82">
        <f>ABS((_xlfn.PERCENTRANK.EXC(Table18[Date Difference],Table18[[#This Row],[Date Difference]],1) * 10) - 10)</f>
        <v>8</v>
      </c>
      <c r="K82">
        <f>_xlfn.PERCENTRANK.EXC(Table18[Total Quantity], Table18[[#This Row],[Total Quantity]],1) * 10</f>
        <v>4</v>
      </c>
      <c r="L82" s="2">
        <f>_xlfn.PERCENTRANK.EXC(Table18[Total Price], Table18[[#This Row],[Total Price]],1) * 10</f>
        <v>6</v>
      </c>
      <c r="M82" s="2" t="str">
        <f>IF(Table18[[#This Row],[Recency]]&lt;5, "Inactive Based on Recency", "Active Based on Recency")</f>
        <v>Active Based on Recency</v>
      </c>
    </row>
    <row r="83" spans="1:13" x14ac:dyDescent="0.35">
      <c r="A83">
        <v>225</v>
      </c>
      <c r="B83">
        <v>94</v>
      </c>
      <c r="C83">
        <v>24</v>
      </c>
      <c r="D83">
        <v>2</v>
      </c>
      <c r="E83">
        <v>320622</v>
      </c>
      <c r="F83" s="3" t="s">
        <v>1479</v>
      </c>
      <c r="G83">
        <f>_xlfn.DAYS("2025-01-01", Table18[[#This Row],[date]])</f>
        <v>415</v>
      </c>
      <c r="H83" s="2">
        <v>5</v>
      </c>
      <c r="I83" s="2">
        <v>748740</v>
      </c>
      <c r="J83">
        <f>ABS((_xlfn.PERCENTRANK.EXC(Table18[Date Difference],Table18[[#This Row],[Date Difference]],1) * 10) - 10)</f>
        <v>6</v>
      </c>
      <c r="K83">
        <f>_xlfn.PERCENTRANK.EXC(Table18[Total Quantity], Table18[[#This Row],[Total Quantity]],1) * 10</f>
        <v>2</v>
      </c>
      <c r="L83" s="2">
        <f>_xlfn.PERCENTRANK.EXC(Table18[Total Price], Table18[[#This Row],[Total Price]],1) * 10</f>
        <v>4</v>
      </c>
      <c r="M83" s="2" t="str">
        <f>IF(Table18[[#This Row],[Recency]]&lt;5, "Inactive Based on Recency", "Active Based on Recency")</f>
        <v>Active Based on Recency</v>
      </c>
    </row>
    <row r="84" spans="1:13" x14ac:dyDescent="0.35">
      <c r="A84">
        <v>1106</v>
      </c>
      <c r="B84">
        <v>95</v>
      </c>
      <c r="C84">
        <v>2</v>
      </c>
      <c r="D84">
        <v>5</v>
      </c>
      <c r="E84">
        <v>693050</v>
      </c>
      <c r="F84" s="3" t="s">
        <v>1733</v>
      </c>
      <c r="G84">
        <f>_xlfn.DAYS("2025-01-01", Table18[[#This Row],[date]])</f>
        <v>198</v>
      </c>
      <c r="H84" s="2">
        <v>10</v>
      </c>
      <c r="I84" s="2">
        <v>1255635</v>
      </c>
      <c r="J84">
        <f>ABS((_xlfn.PERCENTRANK.EXC(Table18[Date Difference],Table18[[#This Row],[Date Difference]],1) * 10) - 10)</f>
        <v>9</v>
      </c>
      <c r="K84">
        <f>_xlfn.PERCENTRANK.EXC(Table18[Total Quantity], Table18[[#This Row],[Total Quantity]],1) * 10</f>
        <v>6</v>
      </c>
      <c r="L84" s="2">
        <f>_xlfn.PERCENTRANK.EXC(Table18[Total Price], Table18[[#This Row],[Total Price]],1) * 10</f>
        <v>8</v>
      </c>
      <c r="M84" s="2" t="str">
        <f>IF(Table18[[#This Row],[Recency]]&lt;5, "Inactive Based on Recency", "Active Based on Recency")</f>
        <v>Active Based on Recency</v>
      </c>
    </row>
    <row r="85" spans="1:13" x14ac:dyDescent="0.35">
      <c r="A85">
        <v>148</v>
      </c>
      <c r="B85">
        <v>96</v>
      </c>
      <c r="C85">
        <v>44</v>
      </c>
      <c r="D85">
        <v>5</v>
      </c>
      <c r="E85">
        <v>690490</v>
      </c>
      <c r="F85" s="3" t="s">
        <v>1431</v>
      </c>
      <c r="G85">
        <f>_xlfn.DAYS("2025-01-01", Table18[[#This Row],[date]])</f>
        <v>108</v>
      </c>
      <c r="H85" s="2">
        <v>13</v>
      </c>
      <c r="I85" s="2">
        <v>1215386</v>
      </c>
      <c r="J85">
        <f>ABS((_xlfn.PERCENTRANK.EXC(Table18[Date Difference],Table18[[#This Row],[Date Difference]],1) * 10) - 10)</f>
        <v>10</v>
      </c>
      <c r="K85">
        <f>_xlfn.PERCENTRANK.EXC(Table18[Total Quantity], Table18[[#This Row],[Total Quantity]],1) * 10</f>
        <v>8</v>
      </c>
      <c r="L85" s="2">
        <f>_xlfn.PERCENTRANK.EXC(Table18[Total Price], Table18[[#This Row],[Total Price]],1) * 10</f>
        <v>8</v>
      </c>
      <c r="M85" s="2" t="str">
        <f>IF(Table18[[#This Row],[Recency]]&lt;5, "Inactive Based on Recency", "Active Based on Recency")</f>
        <v>Active Based on Recency</v>
      </c>
    </row>
    <row r="86" spans="1:13" x14ac:dyDescent="0.35">
      <c r="A86">
        <v>809</v>
      </c>
      <c r="B86">
        <v>97</v>
      </c>
      <c r="C86">
        <v>1</v>
      </c>
      <c r="D86">
        <v>1</v>
      </c>
      <c r="E86">
        <v>32044</v>
      </c>
      <c r="F86" s="3" t="s">
        <v>1773</v>
      </c>
      <c r="G86">
        <f>_xlfn.DAYS("2025-01-01", Table18[[#This Row],[date]])</f>
        <v>278</v>
      </c>
      <c r="H86" s="2">
        <v>7</v>
      </c>
      <c r="I86" s="2">
        <v>509570</v>
      </c>
      <c r="J86">
        <f>ABS((_xlfn.PERCENTRANK.EXC(Table18[Date Difference],Table18[[#This Row],[Date Difference]],1) * 10) - 10)</f>
        <v>7</v>
      </c>
      <c r="K86">
        <f>_xlfn.PERCENTRANK.EXC(Table18[Total Quantity], Table18[[#This Row],[Total Quantity]],1) * 10</f>
        <v>4</v>
      </c>
      <c r="L86" s="2">
        <f>_xlfn.PERCENTRANK.EXC(Table18[Total Price], Table18[[#This Row],[Total Price]],1) * 10</f>
        <v>3</v>
      </c>
      <c r="M86" s="2" t="str">
        <f>IF(Table18[[#This Row],[Recency]]&lt;5, "Inactive Based on Recency", "Active Based on Recency")</f>
        <v>Active Based on Recency</v>
      </c>
    </row>
    <row r="87" spans="1:13" x14ac:dyDescent="0.35">
      <c r="A87">
        <v>844</v>
      </c>
      <c r="B87">
        <v>100</v>
      </c>
      <c r="C87">
        <v>30</v>
      </c>
      <c r="D87">
        <v>4</v>
      </c>
      <c r="E87">
        <v>417432</v>
      </c>
      <c r="F87" s="3" t="s">
        <v>1787</v>
      </c>
      <c r="G87">
        <f>_xlfn.DAYS("2025-01-01", Table18[[#This Row],[date]])</f>
        <v>284</v>
      </c>
      <c r="H87" s="2">
        <v>9</v>
      </c>
      <c r="I87" s="2">
        <v>861367</v>
      </c>
      <c r="J87">
        <f>ABS((_xlfn.PERCENTRANK.EXC(Table18[Date Difference],Table18[[#This Row],[Date Difference]],1) * 10) - 10)</f>
        <v>7</v>
      </c>
      <c r="K87">
        <f>_xlfn.PERCENTRANK.EXC(Table18[Total Quantity], Table18[[#This Row],[Total Quantity]],1) * 10</f>
        <v>5</v>
      </c>
      <c r="L87" s="2">
        <f>_xlfn.PERCENTRANK.EXC(Table18[Total Price], Table18[[#This Row],[Total Price]],1) * 10</f>
        <v>5</v>
      </c>
      <c r="M87" s="2" t="str">
        <f>IF(Table18[[#This Row],[Recency]]&lt;5, "Inactive Based on Recency", "Active Based on Recency")</f>
        <v>Active Based on Recency</v>
      </c>
    </row>
    <row r="88" spans="1:13" x14ac:dyDescent="0.35">
      <c r="A88">
        <v>748</v>
      </c>
      <c r="B88">
        <v>101</v>
      </c>
      <c r="C88">
        <v>17</v>
      </c>
      <c r="D88">
        <v>1</v>
      </c>
      <c r="E88">
        <v>58693</v>
      </c>
      <c r="F88" s="3" t="s">
        <v>1497</v>
      </c>
      <c r="G88">
        <f>_xlfn.DAYS("2025-01-01", Table18[[#This Row],[date]])</f>
        <v>1307</v>
      </c>
      <c r="H88" s="2">
        <v>1</v>
      </c>
      <c r="I88" s="2">
        <v>58693</v>
      </c>
      <c r="J88">
        <f>ABS((_xlfn.PERCENTRANK.EXC(Table18[Date Difference],Table18[[#This Row],[Date Difference]],1) * 10) - 10)</f>
        <v>1</v>
      </c>
      <c r="K88">
        <f>_xlfn.PERCENTRANK.EXC(Table18[Total Quantity], Table18[[#This Row],[Total Quantity]],1) * 10</f>
        <v>0</v>
      </c>
      <c r="L88" s="2">
        <f>_xlfn.PERCENTRANK.EXC(Table18[Total Price], Table18[[#This Row],[Total Price]],1) * 10</f>
        <v>0</v>
      </c>
      <c r="M88" s="2" t="str">
        <f>IF(Table18[[#This Row],[Recency]]&lt;5, "Inactive Based on Recency", "Active Based on Recency")</f>
        <v>Inactive Based on Recency</v>
      </c>
    </row>
    <row r="89" spans="1:13" x14ac:dyDescent="0.35">
      <c r="A89">
        <v>898</v>
      </c>
      <c r="B89">
        <v>102</v>
      </c>
      <c r="C89">
        <v>37</v>
      </c>
      <c r="D89">
        <v>5</v>
      </c>
      <c r="E89">
        <v>678700</v>
      </c>
      <c r="F89" s="3" t="s">
        <v>1807</v>
      </c>
      <c r="G89">
        <f>_xlfn.DAYS("2025-01-01", Table18[[#This Row],[date]])</f>
        <v>131</v>
      </c>
      <c r="H89" s="2">
        <v>10</v>
      </c>
      <c r="I89" s="2">
        <v>1354898</v>
      </c>
      <c r="J89">
        <f>ABS((_xlfn.PERCENTRANK.EXC(Table18[Date Difference],Table18[[#This Row],[Date Difference]],1) * 10) - 10)</f>
        <v>10</v>
      </c>
      <c r="K89">
        <f>_xlfn.PERCENTRANK.EXC(Table18[Total Quantity], Table18[[#This Row],[Total Quantity]],1) * 10</f>
        <v>6</v>
      </c>
      <c r="L89" s="2">
        <f>_xlfn.PERCENTRANK.EXC(Table18[Total Price], Table18[[#This Row],[Total Price]],1) * 10</f>
        <v>8</v>
      </c>
      <c r="M89" s="2" t="str">
        <f>IF(Table18[[#This Row],[Recency]]&lt;5, "Inactive Based on Recency", "Active Based on Recency")</f>
        <v>Active Based on Recency</v>
      </c>
    </row>
    <row r="90" spans="1:13" x14ac:dyDescent="0.35">
      <c r="A90">
        <v>8</v>
      </c>
      <c r="B90">
        <v>103</v>
      </c>
      <c r="C90">
        <v>19</v>
      </c>
      <c r="D90">
        <v>3</v>
      </c>
      <c r="E90">
        <v>337224</v>
      </c>
      <c r="F90" s="3" t="s">
        <v>1336</v>
      </c>
      <c r="G90">
        <f>_xlfn.DAYS("2025-01-01", Table18[[#This Row],[date]])</f>
        <v>877</v>
      </c>
      <c r="H90" s="2">
        <v>13</v>
      </c>
      <c r="I90" s="2">
        <v>1205448</v>
      </c>
      <c r="J90">
        <f>ABS((_xlfn.PERCENTRANK.EXC(Table18[Date Difference],Table18[[#This Row],[Date Difference]],1) * 10) - 10)</f>
        <v>2</v>
      </c>
      <c r="K90">
        <f>_xlfn.PERCENTRANK.EXC(Table18[Total Quantity], Table18[[#This Row],[Total Quantity]],1) * 10</f>
        <v>8</v>
      </c>
      <c r="L90" s="2">
        <f>_xlfn.PERCENTRANK.EXC(Table18[Total Price], Table18[[#This Row],[Total Price]],1) * 10</f>
        <v>8</v>
      </c>
      <c r="M90" s="2" t="str">
        <f>IF(Table18[[#This Row],[Recency]]&lt;5, "Inactive Based on Recency", "Active Based on Recency")</f>
        <v>Inactive Based on Recency</v>
      </c>
    </row>
    <row r="91" spans="1:13" x14ac:dyDescent="0.35">
      <c r="A91">
        <v>471</v>
      </c>
      <c r="B91">
        <v>104</v>
      </c>
      <c r="C91">
        <v>41</v>
      </c>
      <c r="D91">
        <v>2</v>
      </c>
      <c r="E91">
        <v>75132</v>
      </c>
      <c r="F91" s="3" t="s">
        <v>1612</v>
      </c>
      <c r="G91">
        <f>_xlfn.DAYS("2025-01-01", Table18[[#This Row],[date]])</f>
        <v>243</v>
      </c>
      <c r="H91" s="2">
        <v>21</v>
      </c>
      <c r="I91" s="2">
        <v>1428776</v>
      </c>
      <c r="J91">
        <f>ABS((_xlfn.PERCENTRANK.EXC(Table18[Date Difference],Table18[[#This Row],[Date Difference]],1) * 10) - 10)</f>
        <v>8</v>
      </c>
      <c r="K91">
        <f>_xlfn.PERCENTRANK.EXC(Table18[Total Quantity], Table18[[#This Row],[Total Quantity]],1) * 10</f>
        <v>9</v>
      </c>
      <c r="L91" s="2">
        <f>_xlfn.PERCENTRANK.EXC(Table18[Total Price], Table18[[#This Row],[Total Price]],1) * 10</f>
        <v>8</v>
      </c>
      <c r="M91" s="2" t="str">
        <f>IF(Table18[[#This Row],[Recency]]&lt;5, "Inactive Based on Recency", "Active Based on Recency")</f>
        <v>Active Based on Recency</v>
      </c>
    </row>
    <row r="92" spans="1:13" x14ac:dyDescent="0.35">
      <c r="A92">
        <v>86</v>
      </c>
      <c r="B92">
        <v>105</v>
      </c>
      <c r="C92">
        <v>22</v>
      </c>
      <c r="D92">
        <v>1</v>
      </c>
      <c r="E92">
        <v>65960</v>
      </c>
      <c r="F92" s="3" t="s">
        <v>1387</v>
      </c>
      <c r="G92">
        <f>_xlfn.DAYS("2025-01-01", Table18[[#This Row],[date]])</f>
        <v>540</v>
      </c>
      <c r="H92" s="2">
        <v>6</v>
      </c>
      <c r="I92" s="2">
        <v>347155</v>
      </c>
      <c r="J92">
        <f>ABS((_xlfn.PERCENTRANK.EXC(Table18[Date Difference],Table18[[#This Row],[Date Difference]],1) * 10) - 10)</f>
        <v>4</v>
      </c>
      <c r="K92">
        <f>_xlfn.PERCENTRANK.EXC(Table18[Total Quantity], Table18[[#This Row],[Total Quantity]],1) * 10</f>
        <v>3</v>
      </c>
      <c r="L92" s="2">
        <f>_xlfn.PERCENTRANK.EXC(Table18[Total Price], Table18[[#This Row],[Total Price]],1) * 10</f>
        <v>1</v>
      </c>
      <c r="M92" s="2" t="str">
        <f>IF(Table18[[#This Row],[Recency]]&lt;5, "Inactive Based on Recency", "Active Based on Recency")</f>
        <v>Inactive Based on Recency</v>
      </c>
    </row>
    <row r="93" spans="1:13" x14ac:dyDescent="0.35">
      <c r="A93">
        <v>705</v>
      </c>
      <c r="B93">
        <v>106</v>
      </c>
      <c r="C93">
        <v>35</v>
      </c>
      <c r="D93">
        <v>4</v>
      </c>
      <c r="E93">
        <v>224956</v>
      </c>
      <c r="F93" s="3" t="s">
        <v>1198</v>
      </c>
      <c r="G93">
        <f>_xlfn.DAYS("2025-01-01", Table18[[#This Row],[date]])</f>
        <v>137</v>
      </c>
      <c r="H93" s="2">
        <v>9</v>
      </c>
      <c r="I93" s="2">
        <v>600136</v>
      </c>
      <c r="J93">
        <f>ABS((_xlfn.PERCENTRANK.EXC(Table18[Date Difference],Table18[[#This Row],[Date Difference]],1) * 10) - 10)</f>
        <v>10</v>
      </c>
      <c r="K93">
        <f>_xlfn.PERCENTRANK.EXC(Table18[Total Quantity], Table18[[#This Row],[Total Quantity]],1) * 10</f>
        <v>5</v>
      </c>
      <c r="L93" s="2">
        <f>_xlfn.PERCENTRANK.EXC(Table18[Total Price], Table18[[#This Row],[Total Price]],1) * 10</f>
        <v>3</v>
      </c>
      <c r="M93" s="2" t="str">
        <f>IF(Table18[[#This Row],[Recency]]&lt;5, "Inactive Based on Recency", "Active Based on Recency")</f>
        <v>Active Based on Recency</v>
      </c>
    </row>
    <row r="94" spans="1:13" x14ac:dyDescent="0.35">
      <c r="A94">
        <v>137</v>
      </c>
      <c r="B94">
        <v>107</v>
      </c>
      <c r="C94">
        <v>38</v>
      </c>
      <c r="D94">
        <v>2</v>
      </c>
      <c r="E94">
        <v>242610</v>
      </c>
      <c r="F94" s="3" t="s">
        <v>528</v>
      </c>
      <c r="G94">
        <f>_xlfn.DAYS("2025-01-01", Table18[[#This Row],[date]])</f>
        <v>646</v>
      </c>
      <c r="H94" s="2">
        <v>2</v>
      </c>
      <c r="I94" s="2">
        <v>242610</v>
      </c>
      <c r="J94">
        <f>ABS((_xlfn.PERCENTRANK.EXC(Table18[Date Difference],Table18[[#This Row],[Date Difference]],1) * 10) - 10)</f>
        <v>4</v>
      </c>
      <c r="K94">
        <f>_xlfn.PERCENTRANK.EXC(Table18[Total Quantity], Table18[[#This Row],[Total Quantity]],1) * 10</f>
        <v>0</v>
      </c>
      <c r="L94" s="2">
        <f>_xlfn.PERCENTRANK.EXC(Table18[Total Price], Table18[[#This Row],[Total Price]],1) * 10</f>
        <v>1</v>
      </c>
      <c r="M94" s="2" t="str">
        <f>IF(Table18[[#This Row],[Recency]]&lt;5, "Inactive Based on Recency", "Active Based on Recency")</f>
        <v>Inactive Based on Recency</v>
      </c>
    </row>
    <row r="95" spans="1:13" x14ac:dyDescent="0.35">
      <c r="A95">
        <v>1171</v>
      </c>
      <c r="B95">
        <v>108</v>
      </c>
      <c r="C95">
        <v>45</v>
      </c>
      <c r="D95">
        <v>2</v>
      </c>
      <c r="E95">
        <v>171200</v>
      </c>
      <c r="F95" s="3" t="s">
        <v>536</v>
      </c>
      <c r="G95">
        <f>_xlfn.DAYS("2025-01-01", Table18[[#This Row],[date]])</f>
        <v>208</v>
      </c>
      <c r="H95" s="2">
        <v>7</v>
      </c>
      <c r="I95" s="2">
        <v>442735</v>
      </c>
      <c r="J95">
        <f>ABS((_xlfn.PERCENTRANK.EXC(Table18[Date Difference],Table18[[#This Row],[Date Difference]],1) * 10) - 10)</f>
        <v>9</v>
      </c>
      <c r="K95">
        <f>_xlfn.PERCENTRANK.EXC(Table18[Total Quantity], Table18[[#This Row],[Total Quantity]],1) * 10</f>
        <v>4</v>
      </c>
      <c r="L95" s="2">
        <f>_xlfn.PERCENTRANK.EXC(Table18[Total Price], Table18[[#This Row],[Total Price]],1) * 10</f>
        <v>2</v>
      </c>
      <c r="M95" s="2" t="str">
        <f>IF(Table18[[#This Row],[Recency]]&lt;5, "Inactive Based on Recency", "Active Based on Recency")</f>
        <v>Active Based on Recency</v>
      </c>
    </row>
    <row r="96" spans="1:13" x14ac:dyDescent="0.35">
      <c r="A96">
        <v>492</v>
      </c>
      <c r="B96">
        <v>109</v>
      </c>
      <c r="C96">
        <v>27</v>
      </c>
      <c r="D96">
        <v>4</v>
      </c>
      <c r="E96">
        <v>317060</v>
      </c>
      <c r="F96" s="3" t="s">
        <v>1626</v>
      </c>
      <c r="G96">
        <f>_xlfn.DAYS("2025-01-01", Table18[[#This Row],[date]])</f>
        <v>404</v>
      </c>
      <c r="H96" s="2">
        <v>9</v>
      </c>
      <c r="I96" s="2">
        <v>745060</v>
      </c>
      <c r="J96">
        <f>ABS((_xlfn.PERCENTRANK.EXC(Table18[Date Difference],Table18[[#This Row],[Date Difference]],1) * 10) - 10)</f>
        <v>6</v>
      </c>
      <c r="K96">
        <f>_xlfn.PERCENTRANK.EXC(Table18[Total Quantity], Table18[[#This Row],[Total Quantity]],1) * 10</f>
        <v>5</v>
      </c>
      <c r="L96" s="2">
        <f>_xlfn.PERCENTRANK.EXC(Table18[Total Price], Table18[[#This Row],[Total Price]],1) * 10</f>
        <v>4</v>
      </c>
      <c r="M96" s="2" t="str">
        <f>IF(Table18[[#This Row],[Recency]]&lt;5, "Inactive Based on Recency", "Active Based on Recency")</f>
        <v>Active Based on Recency</v>
      </c>
    </row>
    <row r="97" spans="1:13" x14ac:dyDescent="0.35">
      <c r="A97">
        <v>823</v>
      </c>
      <c r="B97">
        <v>110</v>
      </c>
      <c r="C97">
        <v>33</v>
      </c>
      <c r="D97">
        <v>4</v>
      </c>
      <c r="E97">
        <v>570824</v>
      </c>
      <c r="F97" s="3" t="s">
        <v>1177</v>
      </c>
      <c r="G97">
        <f>_xlfn.DAYS("2025-01-01", Table18[[#This Row],[date]])</f>
        <v>768</v>
      </c>
      <c r="H97" s="2">
        <v>4</v>
      </c>
      <c r="I97" s="2">
        <v>570824</v>
      </c>
      <c r="J97">
        <f>ABS((_xlfn.PERCENTRANK.EXC(Table18[Date Difference],Table18[[#This Row],[Date Difference]],1) * 10) - 10)</f>
        <v>3</v>
      </c>
      <c r="K97">
        <f>_xlfn.PERCENTRANK.EXC(Table18[Total Quantity], Table18[[#This Row],[Total Quantity]],1) * 10</f>
        <v>1</v>
      </c>
      <c r="L97" s="2">
        <f>_xlfn.PERCENTRANK.EXC(Table18[Total Price], Table18[[#This Row],[Total Price]],1) * 10</f>
        <v>3</v>
      </c>
      <c r="M97" s="2" t="str">
        <f>IF(Table18[[#This Row],[Recency]]&lt;5, "Inactive Based on Recency", "Active Based on Recency")</f>
        <v>Inactive Based on Recency</v>
      </c>
    </row>
    <row r="98" spans="1:13" x14ac:dyDescent="0.35">
      <c r="A98">
        <v>893</v>
      </c>
      <c r="B98">
        <v>111</v>
      </c>
      <c r="C98">
        <v>17</v>
      </c>
      <c r="D98">
        <v>4</v>
      </c>
      <c r="E98">
        <v>234772</v>
      </c>
      <c r="F98" s="3" t="s">
        <v>461</v>
      </c>
      <c r="G98">
        <f>_xlfn.DAYS("2025-01-01", Table18[[#This Row],[date]])</f>
        <v>172</v>
      </c>
      <c r="H98" s="2">
        <v>9</v>
      </c>
      <c r="I98" s="2">
        <v>778702</v>
      </c>
      <c r="J98">
        <f>ABS((_xlfn.PERCENTRANK.EXC(Table18[Date Difference],Table18[[#This Row],[Date Difference]],1) * 10) - 10)</f>
        <v>9</v>
      </c>
      <c r="K98">
        <f>_xlfn.PERCENTRANK.EXC(Table18[Total Quantity], Table18[[#This Row],[Total Quantity]],1) * 10</f>
        <v>5</v>
      </c>
      <c r="L98" s="2">
        <f>_xlfn.PERCENTRANK.EXC(Table18[Total Price], Table18[[#This Row],[Total Price]],1) * 10</f>
        <v>5</v>
      </c>
      <c r="M98" s="2" t="str">
        <f>IF(Table18[[#This Row],[Recency]]&lt;5, "Inactive Based on Recency", "Active Based on Recency")</f>
        <v>Active Based on Recency</v>
      </c>
    </row>
    <row r="99" spans="1:13" x14ac:dyDescent="0.35">
      <c r="A99">
        <v>243</v>
      </c>
      <c r="B99">
        <v>112</v>
      </c>
      <c r="C99">
        <v>28</v>
      </c>
      <c r="D99">
        <v>1</v>
      </c>
      <c r="E99">
        <v>91117</v>
      </c>
      <c r="F99" s="3" t="s">
        <v>1489</v>
      </c>
      <c r="G99">
        <f>_xlfn.DAYS("2025-01-01", Table18[[#This Row],[date]])</f>
        <v>123</v>
      </c>
      <c r="H99" s="2">
        <v>3</v>
      </c>
      <c r="I99" s="2">
        <v>235907</v>
      </c>
      <c r="J99">
        <f>ABS((_xlfn.PERCENTRANK.EXC(Table18[Date Difference],Table18[[#This Row],[Date Difference]],1) * 10) - 10)</f>
        <v>10</v>
      </c>
      <c r="K99">
        <f>_xlfn.PERCENTRANK.EXC(Table18[Total Quantity], Table18[[#This Row],[Total Quantity]],1) * 10</f>
        <v>1</v>
      </c>
      <c r="L99" s="2">
        <f>_xlfn.PERCENTRANK.EXC(Table18[Total Price], Table18[[#This Row],[Total Price]],1) * 10</f>
        <v>1</v>
      </c>
      <c r="M99" s="2" t="str">
        <f>IF(Table18[[#This Row],[Recency]]&lt;5, "Inactive Based on Recency", "Active Based on Recency")</f>
        <v>Active Based on Recency</v>
      </c>
    </row>
    <row r="100" spans="1:13" x14ac:dyDescent="0.35">
      <c r="A100">
        <v>686</v>
      </c>
      <c r="B100">
        <v>113</v>
      </c>
      <c r="C100">
        <v>12</v>
      </c>
      <c r="D100">
        <v>5</v>
      </c>
      <c r="E100">
        <v>293635</v>
      </c>
      <c r="F100" s="3" t="s">
        <v>1403</v>
      </c>
      <c r="G100">
        <f>_xlfn.DAYS("2025-01-01", Table18[[#This Row],[date]])</f>
        <v>1322</v>
      </c>
      <c r="H100" s="2">
        <v>8</v>
      </c>
      <c r="I100" s="2">
        <v>709465</v>
      </c>
      <c r="J100">
        <f>ABS((_xlfn.PERCENTRANK.EXC(Table18[Date Difference],Table18[[#This Row],[Date Difference]],1) * 10) - 10)</f>
        <v>1</v>
      </c>
      <c r="K100">
        <f>_xlfn.PERCENTRANK.EXC(Table18[Total Quantity], Table18[[#This Row],[Total Quantity]],1) * 10</f>
        <v>4</v>
      </c>
      <c r="L100" s="2">
        <f>_xlfn.PERCENTRANK.EXC(Table18[Total Price], Table18[[#This Row],[Total Price]],1) * 10</f>
        <v>4</v>
      </c>
      <c r="M100" s="2" t="str">
        <f>IF(Table18[[#This Row],[Recency]]&lt;5, "Inactive Based on Recency", "Active Based on Recency")</f>
        <v>Inactive Based on Recency</v>
      </c>
    </row>
    <row r="101" spans="1:13" x14ac:dyDescent="0.35">
      <c r="A101">
        <v>828</v>
      </c>
      <c r="B101">
        <v>114</v>
      </c>
      <c r="C101">
        <v>24</v>
      </c>
      <c r="D101">
        <v>1</v>
      </c>
      <c r="E101">
        <v>160311</v>
      </c>
      <c r="F101" s="3" t="s">
        <v>1780</v>
      </c>
      <c r="G101">
        <f>_xlfn.DAYS("2025-01-01", Table18[[#This Row],[date]])</f>
        <v>214</v>
      </c>
      <c r="H101" s="2">
        <v>5</v>
      </c>
      <c r="I101" s="2">
        <v>747247</v>
      </c>
      <c r="J101">
        <f>ABS((_xlfn.PERCENTRANK.EXC(Table18[Date Difference],Table18[[#This Row],[Date Difference]],1) * 10) - 10)</f>
        <v>8</v>
      </c>
      <c r="K101">
        <f>_xlfn.PERCENTRANK.EXC(Table18[Total Quantity], Table18[[#This Row],[Total Quantity]],1) * 10</f>
        <v>2</v>
      </c>
      <c r="L101" s="2">
        <f>_xlfn.PERCENTRANK.EXC(Table18[Total Price], Table18[[#This Row],[Total Price]],1) * 10</f>
        <v>4</v>
      </c>
      <c r="M101" s="2" t="str">
        <f>IF(Table18[[#This Row],[Recency]]&lt;5, "Inactive Based on Recency", "Active Based on Recency")</f>
        <v>Active Based on Recency</v>
      </c>
    </row>
    <row r="102" spans="1:13" x14ac:dyDescent="0.35">
      <c r="A102">
        <v>608</v>
      </c>
      <c r="B102">
        <v>115</v>
      </c>
      <c r="C102">
        <v>43</v>
      </c>
      <c r="D102">
        <v>3</v>
      </c>
      <c r="E102">
        <v>291639</v>
      </c>
      <c r="F102" s="3" t="s">
        <v>1508</v>
      </c>
      <c r="G102">
        <f>_xlfn.DAYS("2025-01-01", Table18[[#This Row],[date]])</f>
        <v>398</v>
      </c>
      <c r="H102" s="2">
        <v>18</v>
      </c>
      <c r="I102" s="2">
        <v>1830982</v>
      </c>
      <c r="J102">
        <f>ABS((_xlfn.PERCENTRANK.EXC(Table18[Date Difference],Table18[[#This Row],[Date Difference]],1) * 10) - 10)</f>
        <v>6</v>
      </c>
      <c r="K102">
        <f>_xlfn.PERCENTRANK.EXC(Table18[Total Quantity], Table18[[#This Row],[Total Quantity]],1) * 10</f>
        <v>9</v>
      </c>
      <c r="L102" s="2">
        <f>_xlfn.PERCENTRANK.EXC(Table18[Total Price], Table18[[#This Row],[Total Price]],1) * 10</f>
        <v>9</v>
      </c>
      <c r="M102" s="2" t="str">
        <f>IF(Table18[[#This Row],[Recency]]&lt;5, "Inactive Based on Recency", "Active Based on Recency")</f>
        <v>Active Based on Recency</v>
      </c>
    </row>
    <row r="103" spans="1:13" x14ac:dyDescent="0.35">
      <c r="A103">
        <v>1090</v>
      </c>
      <c r="B103">
        <v>116</v>
      </c>
      <c r="C103">
        <v>10</v>
      </c>
      <c r="D103">
        <v>3</v>
      </c>
      <c r="E103">
        <v>74745</v>
      </c>
      <c r="F103" s="3" t="s">
        <v>1881</v>
      </c>
      <c r="G103">
        <f>_xlfn.DAYS("2025-01-01", Table18[[#This Row],[date]])</f>
        <v>657</v>
      </c>
      <c r="H103" s="2">
        <v>7</v>
      </c>
      <c r="I103" s="2">
        <v>429893</v>
      </c>
      <c r="J103">
        <f>ABS((_xlfn.PERCENTRANK.EXC(Table18[Date Difference],Table18[[#This Row],[Date Difference]],1) * 10) - 10)</f>
        <v>4</v>
      </c>
      <c r="K103">
        <f>_xlfn.PERCENTRANK.EXC(Table18[Total Quantity], Table18[[#This Row],[Total Quantity]],1) * 10</f>
        <v>4</v>
      </c>
      <c r="L103" s="2">
        <f>_xlfn.PERCENTRANK.EXC(Table18[Total Price], Table18[[#This Row],[Total Price]],1) * 10</f>
        <v>2</v>
      </c>
      <c r="M103" s="2" t="str">
        <f>IF(Table18[[#This Row],[Recency]]&lt;5, "Inactive Based on Recency", "Active Based on Recency")</f>
        <v>Inactive Based on Recency</v>
      </c>
    </row>
    <row r="104" spans="1:13" x14ac:dyDescent="0.35">
      <c r="A104">
        <v>928</v>
      </c>
      <c r="B104">
        <v>117</v>
      </c>
      <c r="C104">
        <v>6</v>
      </c>
      <c r="D104">
        <v>4</v>
      </c>
      <c r="E104">
        <v>654140</v>
      </c>
      <c r="F104" s="3" t="s">
        <v>1817</v>
      </c>
      <c r="G104">
        <f>_xlfn.DAYS("2025-01-01", Table18[[#This Row],[date]])</f>
        <v>831</v>
      </c>
      <c r="H104" s="2">
        <v>4</v>
      </c>
      <c r="I104" s="2">
        <v>654140</v>
      </c>
      <c r="J104">
        <f>ABS((_xlfn.PERCENTRANK.EXC(Table18[Date Difference],Table18[[#This Row],[Date Difference]],1) * 10) - 10)</f>
        <v>2</v>
      </c>
      <c r="K104">
        <f>_xlfn.PERCENTRANK.EXC(Table18[Total Quantity], Table18[[#This Row],[Total Quantity]],1) * 10</f>
        <v>1</v>
      </c>
      <c r="L104" s="2">
        <f>_xlfn.PERCENTRANK.EXC(Table18[Total Price], Table18[[#This Row],[Total Price]],1) * 10</f>
        <v>4</v>
      </c>
      <c r="M104" s="2" t="str">
        <f>IF(Table18[[#This Row],[Recency]]&lt;5, "Inactive Based on Recency", "Active Based on Recency")</f>
        <v>Inactive Based on Recency</v>
      </c>
    </row>
    <row r="105" spans="1:13" x14ac:dyDescent="0.35">
      <c r="A105">
        <v>775</v>
      </c>
      <c r="B105">
        <v>118</v>
      </c>
      <c r="C105">
        <v>5</v>
      </c>
      <c r="D105">
        <v>5</v>
      </c>
      <c r="E105">
        <v>685165</v>
      </c>
      <c r="F105" s="3" t="s">
        <v>525</v>
      </c>
      <c r="G105">
        <f>_xlfn.DAYS("2025-01-01", Table18[[#This Row],[date]])</f>
        <v>144</v>
      </c>
      <c r="H105" s="2">
        <v>14</v>
      </c>
      <c r="I105" s="2">
        <v>1388761</v>
      </c>
      <c r="J105">
        <f>ABS((_xlfn.PERCENTRANK.EXC(Table18[Date Difference],Table18[[#This Row],[Date Difference]],1) * 10) - 10)</f>
        <v>10</v>
      </c>
      <c r="K105">
        <f>_xlfn.PERCENTRANK.EXC(Table18[Total Quantity], Table18[[#This Row],[Total Quantity]],1) * 10</f>
        <v>8</v>
      </c>
      <c r="L105" s="2">
        <f>_xlfn.PERCENTRANK.EXC(Table18[Total Price], Table18[[#This Row],[Total Price]],1) * 10</f>
        <v>8</v>
      </c>
      <c r="M105" s="2" t="str">
        <f>IF(Table18[[#This Row],[Recency]]&lt;5, "Inactive Based on Recency", "Active Based on Recency")</f>
        <v>Active Based on Recency</v>
      </c>
    </row>
    <row r="106" spans="1:13" x14ac:dyDescent="0.35">
      <c r="A106">
        <v>935</v>
      </c>
      <c r="B106">
        <v>119</v>
      </c>
      <c r="C106">
        <v>1</v>
      </c>
      <c r="D106">
        <v>5</v>
      </c>
      <c r="E106">
        <v>160220</v>
      </c>
      <c r="F106" s="3" t="s">
        <v>621</v>
      </c>
      <c r="G106">
        <f>_xlfn.DAYS("2025-01-01", Table18[[#This Row],[date]])</f>
        <v>696</v>
      </c>
      <c r="H106" s="2">
        <v>10</v>
      </c>
      <c r="I106" s="2">
        <v>678147</v>
      </c>
      <c r="J106">
        <f>ABS((_xlfn.PERCENTRANK.EXC(Table18[Date Difference],Table18[[#This Row],[Date Difference]],1) * 10) - 10)</f>
        <v>3</v>
      </c>
      <c r="K106">
        <f>_xlfn.PERCENTRANK.EXC(Table18[Total Quantity], Table18[[#This Row],[Total Quantity]],1) * 10</f>
        <v>6</v>
      </c>
      <c r="L106" s="2">
        <f>_xlfn.PERCENTRANK.EXC(Table18[Total Price], Table18[[#This Row],[Total Price]],1) * 10</f>
        <v>4</v>
      </c>
      <c r="M106" s="2" t="str">
        <f>IF(Table18[[#This Row],[Recency]]&lt;5, "Inactive Based on Recency", "Active Based on Recency")</f>
        <v>Inactive Based on Recency</v>
      </c>
    </row>
    <row r="107" spans="1:13" x14ac:dyDescent="0.35">
      <c r="A107">
        <v>975</v>
      </c>
      <c r="B107">
        <v>120</v>
      </c>
      <c r="C107">
        <v>21</v>
      </c>
      <c r="D107">
        <v>5</v>
      </c>
      <c r="E107">
        <v>572815</v>
      </c>
      <c r="F107" s="3" t="s">
        <v>1417</v>
      </c>
      <c r="G107">
        <f>_xlfn.DAYS("2025-01-01", Table18[[#This Row],[date]])</f>
        <v>141</v>
      </c>
      <c r="H107" s="2">
        <v>13</v>
      </c>
      <c r="I107" s="2">
        <v>1069666</v>
      </c>
      <c r="J107">
        <f>ABS((_xlfn.PERCENTRANK.EXC(Table18[Date Difference],Table18[[#This Row],[Date Difference]],1) * 10) - 10)</f>
        <v>10</v>
      </c>
      <c r="K107">
        <f>_xlfn.PERCENTRANK.EXC(Table18[Total Quantity], Table18[[#This Row],[Total Quantity]],1) * 10</f>
        <v>8</v>
      </c>
      <c r="L107" s="2">
        <f>_xlfn.PERCENTRANK.EXC(Table18[Total Price], Table18[[#This Row],[Total Price]],1) * 10</f>
        <v>7</v>
      </c>
      <c r="M107" s="2" t="str">
        <f>IF(Table18[[#This Row],[Recency]]&lt;5, "Inactive Based on Recency", "Active Based on Recency")</f>
        <v>Active Based on Recency</v>
      </c>
    </row>
    <row r="108" spans="1:13" x14ac:dyDescent="0.35">
      <c r="A108">
        <v>966</v>
      </c>
      <c r="B108">
        <v>121</v>
      </c>
      <c r="C108">
        <v>41</v>
      </c>
      <c r="D108">
        <v>4</v>
      </c>
      <c r="E108">
        <v>150264</v>
      </c>
      <c r="F108" s="3" t="s">
        <v>1832</v>
      </c>
      <c r="G108">
        <f>_xlfn.DAYS("2025-01-01", Table18[[#This Row],[date]])</f>
        <v>797</v>
      </c>
      <c r="H108" s="2">
        <v>5</v>
      </c>
      <c r="I108" s="2">
        <v>182308</v>
      </c>
      <c r="J108">
        <f>ABS((_xlfn.PERCENTRANK.EXC(Table18[Date Difference],Table18[[#This Row],[Date Difference]],1) * 10) - 10)</f>
        <v>3</v>
      </c>
      <c r="K108">
        <f>_xlfn.PERCENTRANK.EXC(Table18[Total Quantity], Table18[[#This Row],[Total Quantity]],1) * 10</f>
        <v>2</v>
      </c>
      <c r="L108" s="2">
        <f>_xlfn.PERCENTRANK.EXC(Table18[Total Price], Table18[[#This Row],[Total Price]],1) * 10</f>
        <v>1</v>
      </c>
      <c r="M108" s="2" t="str">
        <f>IF(Table18[[#This Row],[Recency]]&lt;5, "Inactive Based on Recency", "Active Based on Recency")</f>
        <v>Inactive Based on Recency</v>
      </c>
    </row>
    <row r="109" spans="1:13" x14ac:dyDescent="0.35">
      <c r="A109">
        <v>359</v>
      </c>
      <c r="B109">
        <v>122</v>
      </c>
      <c r="C109">
        <v>19</v>
      </c>
      <c r="D109">
        <v>3</v>
      </c>
      <c r="E109">
        <v>337224</v>
      </c>
      <c r="F109" s="3" t="s">
        <v>936</v>
      </c>
      <c r="G109">
        <f>_xlfn.DAYS("2025-01-01", Table18[[#This Row],[date]])</f>
        <v>816</v>
      </c>
      <c r="H109" s="2">
        <v>6</v>
      </c>
      <c r="I109" s="2">
        <v>765342</v>
      </c>
      <c r="J109">
        <f>ABS((_xlfn.PERCENTRANK.EXC(Table18[Date Difference],Table18[[#This Row],[Date Difference]],1) * 10) - 10)</f>
        <v>3</v>
      </c>
      <c r="K109">
        <f>_xlfn.PERCENTRANK.EXC(Table18[Total Quantity], Table18[[#This Row],[Total Quantity]],1) * 10</f>
        <v>3</v>
      </c>
      <c r="L109" s="2">
        <f>_xlfn.PERCENTRANK.EXC(Table18[Total Price], Table18[[#This Row],[Total Price]],1) * 10</f>
        <v>5</v>
      </c>
      <c r="M109" s="2" t="str">
        <f>IF(Table18[[#This Row],[Recency]]&lt;5, "Inactive Based on Recency", "Active Based on Recency")</f>
        <v>Inactive Based on Recency</v>
      </c>
    </row>
    <row r="110" spans="1:13" x14ac:dyDescent="0.35">
      <c r="A110">
        <v>837</v>
      </c>
      <c r="B110">
        <v>123</v>
      </c>
      <c r="C110">
        <v>42</v>
      </c>
      <c r="D110">
        <v>1</v>
      </c>
      <c r="E110">
        <v>142960</v>
      </c>
      <c r="F110" s="3" t="s">
        <v>398</v>
      </c>
      <c r="G110">
        <f>_xlfn.DAYS("2025-01-01", Table18[[#This Row],[date]])</f>
        <v>1139</v>
      </c>
      <c r="H110" s="2">
        <v>1</v>
      </c>
      <c r="I110" s="2">
        <v>142960</v>
      </c>
      <c r="J110">
        <f>ABS((_xlfn.PERCENTRANK.EXC(Table18[Date Difference],Table18[[#This Row],[Date Difference]],1) * 10) - 10)</f>
        <v>1</v>
      </c>
      <c r="K110">
        <f>_xlfn.PERCENTRANK.EXC(Table18[Total Quantity], Table18[[#This Row],[Total Quantity]],1) * 10</f>
        <v>0</v>
      </c>
      <c r="L110" s="2">
        <f>_xlfn.PERCENTRANK.EXC(Table18[Total Price], Table18[[#This Row],[Total Price]],1) * 10</f>
        <v>0</v>
      </c>
      <c r="M110" s="2" t="str">
        <f>IF(Table18[[#This Row],[Recency]]&lt;5, "Inactive Based on Recency", "Active Based on Recency")</f>
        <v>Inactive Based on Recency</v>
      </c>
    </row>
    <row r="111" spans="1:13" x14ac:dyDescent="0.35">
      <c r="A111">
        <v>1020</v>
      </c>
      <c r="B111">
        <v>124</v>
      </c>
      <c r="C111">
        <v>37</v>
      </c>
      <c r="D111">
        <v>5</v>
      </c>
      <c r="E111">
        <v>678700</v>
      </c>
      <c r="F111" s="3" t="s">
        <v>1851</v>
      </c>
      <c r="G111">
        <f>_xlfn.DAYS("2025-01-01", Table18[[#This Row],[date]])</f>
        <v>1023</v>
      </c>
      <c r="H111" s="2">
        <v>5</v>
      </c>
      <c r="I111" s="2">
        <v>678700</v>
      </c>
      <c r="J111">
        <f>ABS((_xlfn.PERCENTRANK.EXC(Table18[Date Difference],Table18[[#This Row],[Date Difference]],1) * 10) - 10)</f>
        <v>2</v>
      </c>
      <c r="K111">
        <f>_xlfn.PERCENTRANK.EXC(Table18[Total Quantity], Table18[[#This Row],[Total Quantity]],1) * 10</f>
        <v>2</v>
      </c>
      <c r="L111" s="2">
        <f>_xlfn.PERCENTRANK.EXC(Table18[Total Price], Table18[[#This Row],[Total Price]],1) * 10</f>
        <v>4</v>
      </c>
      <c r="M111" s="2" t="str">
        <f>IF(Table18[[#This Row],[Recency]]&lt;5, "Inactive Based on Recency", "Active Based on Recency")</f>
        <v>Inactive Based on Recency</v>
      </c>
    </row>
    <row r="112" spans="1:13" x14ac:dyDescent="0.35">
      <c r="A112">
        <v>1056</v>
      </c>
      <c r="B112">
        <v>125</v>
      </c>
      <c r="C112">
        <v>5</v>
      </c>
      <c r="D112">
        <v>3</v>
      </c>
      <c r="E112">
        <v>411099</v>
      </c>
      <c r="F112" s="3" t="s">
        <v>1865</v>
      </c>
      <c r="G112">
        <f>_xlfn.DAYS("2025-01-01", Table18[[#This Row],[date]])</f>
        <v>581</v>
      </c>
      <c r="H112" s="2">
        <v>6</v>
      </c>
      <c r="I112" s="2">
        <v>677460</v>
      </c>
      <c r="J112">
        <f>ABS((_xlfn.PERCENTRANK.EXC(Table18[Date Difference],Table18[[#This Row],[Date Difference]],1) * 10) - 10)</f>
        <v>4</v>
      </c>
      <c r="K112">
        <f>_xlfn.PERCENTRANK.EXC(Table18[Total Quantity], Table18[[#This Row],[Total Quantity]],1) * 10</f>
        <v>3</v>
      </c>
      <c r="L112" s="2">
        <f>_xlfn.PERCENTRANK.EXC(Table18[Total Price], Table18[[#This Row],[Total Price]],1) * 10</f>
        <v>4</v>
      </c>
      <c r="M112" s="2" t="str">
        <f>IF(Table18[[#This Row],[Recency]]&lt;5, "Inactive Based on Recency", "Active Based on Recency")</f>
        <v>Inactive Based on Recency</v>
      </c>
    </row>
    <row r="113" spans="1:13" x14ac:dyDescent="0.35">
      <c r="A113">
        <v>318</v>
      </c>
      <c r="B113">
        <v>126</v>
      </c>
      <c r="C113">
        <v>6</v>
      </c>
      <c r="D113">
        <v>4</v>
      </c>
      <c r="E113">
        <v>654140</v>
      </c>
      <c r="F113" s="3" t="s">
        <v>1529</v>
      </c>
      <c r="G113">
        <f>_xlfn.DAYS("2025-01-01", Table18[[#This Row],[date]])</f>
        <v>1224</v>
      </c>
      <c r="H113" s="2">
        <v>4</v>
      </c>
      <c r="I113" s="2">
        <v>654140</v>
      </c>
      <c r="J113">
        <f>ABS((_xlfn.PERCENTRANK.EXC(Table18[Date Difference],Table18[[#This Row],[Date Difference]],1) * 10) - 10)</f>
        <v>1</v>
      </c>
      <c r="K113">
        <f>_xlfn.PERCENTRANK.EXC(Table18[Total Quantity], Table18[[#This Row],[Total Quantity]],1) * 10</f>
        <v>1</v>
      </c>
      <c r="L113" s="2">
        <f>_xlfn.PERCENTRANK.EXC(Table18[Total Price], Table18[[#This Row],[Total Price]],1) * 10</f>
        <v>4</v>
      </c>
      <c r="M113" s="2" t="str">
        <f>IF(Table18[[#This Row],[Recency]]&lt;5, "Inactive Based on Recency", "Active Based on Recency")</f>
        <v>Inactive Based on Recency</v>
      </c>
    </row>
    <row r="114" spans="1:13" x14ac:dyDescent="0.35">
      <c r="A114">
        <v>1084</v>
      </c>
      <c r="B114">
        <v>127</v>
      </c>
      <c r="C114">
        <v>34</v>
      </c>
      <c r="D114">
        <v>3</v>
      </c>
      <c r="E114">
        <v>259845</v>
      </c>
      <c r="F114" s="3" t="s">
        <v>1877</v>
      </c>
      <c r="G114">
        <f>_xlfn.DAYS("2025-01-01", Table18[[#This Row],[date]])</f>
        <v>778</v>
      </c>
      <c r="H114" s="2">
        <v>3</v>
      </c>
      <c r="I114" s="2">
        <v>259845</v>
      </c>
      <c r="J114">
        <f>ABS((_xlfn.PERCENTRANK.EXC(Table18[Date Difference],Table18[[#This Row],[Date Difference]],1) * 10) - 10)</f>
        <v>3</v>
      </c>
      <c r="K114">
        <f>_xlfn.PERCENTRANK.EXC(Table18[Total Quantity], Table18[[#This Row],[Total Quantity]],1) * 10</f>
        <v>1</v>
      </c>
      <c r="L114" s="2">
        <f>_xlfn.PERCENTRANK.EXC(Table18[Total Price], Table18[[#This Row],[Total Price]],1) * 10</f>
        <v>1</v>
      </c>
      <c r="M114" s="2" t="str">
        <f>IF(Table18[[#This Row],[Recency]]&lt;5, "Inactive Based on Recency", "Active Based on Recency")</f>
        <v>Inactive Based on Recency</v>
      </c>
    </row>
    <row r="115" spans="1:13" x14ac:dyDescent="0.35">
      <c r="A115">
        <v>1031</v>
      </c>
      <c r="B115">
        <v>128</v>
      </c>
      <c r="C115">
        <v>15</v>
      </c>
      <c r="D115">
        <v>3</v>
      </c>
      <c r="E115">
        <v>473184</v>
      </c>
      <c r="F115" s="3" t="s">
        <v>1857</v>
      </c>
      <c r="G115">
        <f>_xlfn.DAYS("2025-01-01", Table18[[#This Row],[date]])</f>
        <v>846</v>
      </c>
      <c r="H115" s="2">
        <v>14</v>
      </c>
      <c r="I115" s="2">
        <v>1343101</v>
      </c>
      <c r="J115">
        <f>ABS((_xlfn.PERCENTRANK.EXC(Table18[Date Difference],Table18[[#This Row],[Date Difference]],1) * 10) - 10)</f>
        <v>2</v>
      </c>
      <c r="K115">
        <f>_xlfn.PERCENTRANK.EXC(Table18[Total Quantity], Table18[[#This Row],[Total Quantity]],1) * 10</f>
        <v>8</v>
      </c>
      <c r="L115" s="2">
        <f>_xlfn.PERCENTRANK.EXC(Table18[Total Price], Table18[[#This Row],[Total Price]],1) * 10</f>
        <v>8</v>
      </c>
      <c r="M115" s="2" t="str">
        <f>IF(Table18[[#This Row],[Recency]]&lt;5, "Inactive Based on Recency", "Active Based on Recency")</f>
        <v>Inactive Based on Recency</v>
      </c>
    </row>
    <row r="116" spans="1:13" x14ac:dyDescent="0.35">
      <c r="A116">
        <v>167</v>
      </c>
      <c r="B116">
        <v>129</v>
      </c>
      <c r="C116">
        <v>16</v>
      </c>
      <c r="D116">
        <v>4</v>
      </c>
      <c r="E116">
        <v>179808</v>
      </c>
      <c r="F116" s="3" t="s">
        <v>445</v>
      </c>
      <c r="G116">
        <f>_xlfn.DAYS("2025-01-01", Table18[[#This Row],[date]])</f>
        <v>245</v>
      </c>
      <c r="H116" s="2">
        <v>11</v>
      </c>
      <c r="I116" s="2">
        <v>1201495</v>
      </c>
      <c r="J116">
        <f>ABS((_xlfn.PERCENTRANK.EXC(Table18[Date Difference],Table18[[#This Row],[Date Difference]],1) * 10) - 10)</f>
        <v>8</v>
      </c>
      <c r="K116">
        <f>_xlfn.PERCENTRANK.EXC(Table18[Total Quantity], Table18[[#This Row],[Total Quantity]],1) * 10</f>
        <v>7</v>
      </c>
      <c r="L116" s="2">
        <f>_xlfn.PERCENTRANK.EXC(Table18[Total Price], Table18[[#This Row],[Total Price]],1) * 10</f>
        <v>7</v>
      </c>
      <c r="M116" s="2" t="str">
        <f>IF(Table18[[#This Row],[Recency]]&lt;5, "Inactive Based on Recency", "Active Based on Recency")</f>
        <v>Active Based on Recency</v>
      </c>
    </row>
    <row r="117" spans="1:13" x14ac:dyDescent="0.35">
      <c r="A117">
        <v>819</v>
      </c>
      <c r="B117">
        <v>130</v>
      </c>
      <c r="C117">
        <v>20</v>
      </c>
      <c r="D117">
        <v>5</v>
      </c>
      <c r="E117">
        <v>740600</v>
      </c>
      <c r="F117" s="3" t="s">
        <v>1654</v>
      </c>
      <c r="G117">
        <f>_xlfn.DAYS("2025-01-01", Table18[[#This Row],[date]])</f>
        <v>756</v>
      </c>
      <c r="H117" s="2">
        <v>9</v>
      </c>
      <c r="I117" s="2">
        <v>1390368</v>
      </c>
      <c r="J117">
        <f>ABS((_xlfn.PERCENTRANK.EXC(Table18[Date Difference],Table18[[#This Row],[Date Difference]],1) * 10) - 10)</f>
        <v>3</v>
      </c>
      <c r="K117">
        <f>_xlfn.PERCENTRANK.EXC(Table18[Total Quantity], Table18[[#This Row],[Total Quantity]],1) * 10</f>
        <v>5</v>
      </c>
      <c r="L117" s="2">
        <f>_xlfn.PERCENTRANK.EXC(Table18[Total Price], Table18[[#This Row],[Total Price]],1) * 10</f>
        <v>8</v>
      </c>
      <c r="M117" s="2" t="str">
        <f>IF(Table18[[#This Row],[Recency]]&lt;5, "Inactive Based on Recency", "Active Based on Recency")</f>
        <v>Inactive Based on Recency</v>
      </c>
    </row>
    <row r="118" spans="1:13" x14ac:dyDescent="0.35">
      <c r="A118">
        <v>1074</v>
      </c>
      <c r="B118">
        <v>131</v>
      </c>
      <c r="C118">
        <v>11</v>
      </c>
      <c r="D118">
        <v>1</v>
      </c>
      <c r="E118">
        <v>101454</v>
      </c>
      <c r="F118" s="3" t="s">
        <v>1872</v>
      </c>
      <c r="G118">
        <f>_xlfn.DAYS("2025-01-01", Table18[[#This Row],[date]])</f>
        <v>880</v>
      </c>
      <c r="H118" s="2">
        <v>8</v>
      </c>
      <c r="I118" s="2">
        <v>434553</v>
      </c>
      <c r="J118">
        <f>ABS((_xlfn.PERCENTRANK.EXC(Table18[Date Difference],Table18[[#This Row],[Date Difference]],1) * 10) - 10)</f>
        <v>2</v>
      </c>
      <c r="K118">
        <f>_xlfn.PERCENTRANK.EXC(Table18[Total Quantity], Table18[[#This Row],[Total Quantity]],1) * 10</f>
        <v>4</v>
      </c>
      <c r="L118" s="2">
        <f>_xlfn.PERCENTRANK.EXC(Table18[Total Price], Table18[[#This Row],[Total Price]],1) * 10</f>
        <v>2</v>
      </c>
      <c r="M118" s="2" t="str">
        <f>IF(Table18[[#This Row],[Recency]]&lt;5, "Inactive Based on Recency", "Active Based on Recency")</f>
        <v>Inactive Based on Recency</v>
      </c>
    </row>
    <row r="119" spans="1:13" x14ac:dyDescent="0.35">
      <c r="A119">
        <v>20</v>
      </c>
      <c r="B119">
        <v>132</v>
      </c>
      <c r="C119">
        <v>46</v>
      </c>
      <c r="D119">
        <v>2</v>
      </c>
      <c r="E119">
        <v>311136</v>
      </c>
      <c r="F119" s="3" t="s">
        <v>1342</v>
      </c>
      <c r="G119">
        <f>_xlfn.DAYS("2025-01-01", Table18[[#This Row],[date]])</f>
        <v>1433</v>
      </c>
      <c r="H119" s="2">
        <v>2</v>
      </c>
      <c r="I119" s="2">
        <v>311136</v>
      </c>
      <c r="J119">
        <f>ABS((_xlfn.PERCENTRANK.EXC(Table18[Date Difference],Table18[[#This Row],[Date Difference]],1) * 10) - 10)</f>
        <v>1</v>
      </c>
      <c r="K119">
        <f>_xlfn.PERCENTRANK.EXC(Table18[Total Quantity], Table18[[#This Row],[Total Quantity]],1) * 10</f>
        <v>0</v>
      </c>
      <c r="L119" s="2">
        <f>_xlfn.PERCENTRANK.EXC(Table18[Total Price], Table18[[#This Row],[Total Price]],1) * 10</f>
        <v>1</v>
      </c>
      <c r="M119" s="2" t="str">
        <f>IF(Table18[[#This Row],[Recency]]&lt;5, "Inactive Based on Recency", "Active Based on Recency")</f>
        <v>Inactive Based on Recency</v>
      </c>
    </row>
    <row r="120" spans="1:13" x14ac:dyDescent="0.35">
      <c r="A120">
        <v>472</v>
      </c>
      <c r="B120">
        <v>133</v>
      </c>
      <c r="C120">
        <v>21</v>
      </c>
      <c r="D120">
        <v>1</v>
      </c>
      <c r="E120">
        <v>114563</v>
      </c>
      <c r="F120" s="3" t="s">
        <v>1490</v>
      </c>
      <c r="G120">
        <f>_xlfn.DAYS("2025-01-01", Table18[[#This Row],[date]])</f>
        <v>1283</v>
      </c>
      <c r="H120" s="2">
        <v>2</v>
      </c>
      <c r="I120" s="2">
        <v>251596</v>
      </c>
      <c r="J120">
        <f>ABS((_xlfn.PERCENTRANK.EXC(Table18[Date Difference],Table18[[#This Row],[Date Difference]],1) * 10) - 10)</f>
        <v>1</v>
      </c>
      <c r="K120">
        <f>_xlfn.PERCENTRANK.EXC(Table18[Total Quantity], Table18[[#This Row],[Total Quantity]],1) * 10</f>
        <v>0</v>
      </c>
      <c r="L120" s="2">
        <f>_xlfn.PERCENTRANK.EXC(Table18[Total Price], Table18[[#This Row],[Total Price]],1) * 10</f>
        <v>1</v>
      </c>
      <c r="M120" s="2" t="str">
        <f>IF(Table18[[#This Row],[Recency]]&lt;5, "Inactive Based on Recency", "Active Based on Recency")</f>
        <v>Inactive Based on Recency</v>
      </c>
    </row>
    <row r="121" spans="1:13" x14ac:dyDescent="0.35">
      <c r="A121">
        <v>814</v>
      </c>
      <c r="B121">
        <v>134</v>
      </c>
      <c r="C121">
        <v>35</v>
      </c>
      <c r="D121">
        <v>4</v>
      </c>
      <c r="E121">
        <v>224956</v>
      </c>
      <c r="F121" s="3" t="s">
        <v>1777</v>
      </c>
      <c r="G121">
        <f>_xlfn.DAYS("2025-01-01", Table18[[#This Row],[date]])</f>
        <v>305</v>
      </c>
      <c r="H121" s="2">
        <v>18</v>
      </c>
      <c r="I121" s="2">
        <v>2132578</v>
      </c>
      <c r="J121">
        <f>ABS((_xlfn.PERCENTRANK.EXC(Table18[Date Difference],Table18[[#This Row],[Date Difference]],1) * 10) - 10)</f>
        <v>7</v>
      </c>
      <c r="K121">
        <f>_xlfn.PERCENTRANK.EXC(Table18[Total Quantity], Table18[[#This Row],[Total Quantity]],1) * 10</f>
        <v>9</v>
      </c>
      <c r="L121" s="2">
        <f>_xlfn.PERCENTRANK.EXC(Table18[Total Price], Table18[[#This Row],[Total Price]],1) * 10</f>
        <v>9</v>
      </c>
      <c r="M121" s="2" t="str">
        <f>IF(Table18[[#This Row],[Recency]]&lt;5, "Inactive Based on Recency", "Active Based on Recency")</f>
        <v>Active Based on Recency</v>
      </c>
    </row>
    <row r="122" spans="1:13" x14ac:dyDescent="0.35">
      <c r="A122">
        <v>218</v>
      </c>
      <c r="B122">
        <v>135</v>
      </c>
      <c r="C122">
        <v>43</v>
      </c>
      <c r="D122">
        <v>4</v>
      </c>
      <c r="E122">
        <v>388852</v>
      </c>
      <c r="F122" s="3" t="s">
        <v>1476</v>
      </c>
      <c r="G122">
        <f>_xlfn.DAYS("2025-01-01", Table18[[#This Row],[date]])</f>
        <v>381</v>
      </c>
      <c r="H122" s="2">
        <v>11</v>
      </c>
      <c r="I122" s="2">
        <v>1177848</v>
      </c>
      <c r="J122">
        <f>ABS((_xlfn.PERCENTRANK.EXC(Table18[Date Difference],Table18[[#This Row],[Date Difference]],1) * 10) - 10)</f>
        <v>6</v>
      </c>
      <c r="K122">
        <f>_xlfn.PERCENTRANK.EXC(Table18[Total Quantity], Table18[[#This Row],[Total Quantity]],1) * 10</f>
        <v>7</v>
      </c>
      <c r="L122" s="2">
        <f>_xlfn.PERCENTRANK.EXC(Table18[Total Price], Table18[[#This Row],[Total Price]],1) * 10</f>
        <v>7</v>
      </c>
      <c r="M122" s="2" t="str">
        <f>IF(Table18[[#This Row],[Recency]]&lt;5, "Inactive Based on Recency", "Active Based on Recency")</f>
        <v>Active Based on Recency</v>
      </c>
    </row>
    <row r="123" spans="1:13" x14ac:dyDescent="0.35">
      <c r="A123">
        <v>588</v>
      </c>
      <c r="B123">
        <v>136</v>
      </c>
      <c r="C123">
        <v>30</v>
      </c>
      <c r="D123">
        <v>1</v>
      </c>
      <c r="E123">
        <v>104358</v>
      </c>
      <c r="F123" s="3" t="s">
        <v>1144</v>
      </c>
      <c r="G123">
        <f>_xlfn.DAYS("2025-01-01", Table18[[#This Row],[date]])</f>
        <v>1257</v>
      </c>
      <c r="H123" s="2">
        <v>1</v>
      </c>
      <c r="I123" s="2">
        <v>104358</v>
      </c>
      <c r="J123">
        <f>ABS((_xlfn.PERCENTRANK.EXC(Table18[Date Difference],Table18[[#This Row],[Date Difference]],1) * 10) - 10)</f>
        <v>1</v>
      </c>
      <c r="K123">
        <f>_xlfn.PERCENTRANK.EXC(Table18[Total Quantity], Table18[[#This Row],[Total Quantity]],1) * 10</f>
        <v>0</v>
      </c>
      <c r="L123" s="2">
        <f>_xlfn.PERCENTRANK.EXC(Table18[Total Price], Table18[[#This Row],[Total Price]],1) * 10</f>
        <v>0</v>
      </c>
      <c r="M123" s="2" t="str">
        <f>IF(Table18[[#This Row],[Recency]]&lt;5, "Inactive Based on Recency", "Active Based on Recency")</f>
        <v>Inactive Based on Recency</v>
      </c>
    </row>
    <row r="124" spans="1:13" x14ac:dyDescent="0.35">
      <c r="A124">
        <v>1107</v>
      </c>
      <c r="B124">
        <v>137</v>
      </c>
      <c r="C124">
        <v>39</v>
      </c>
      <c r="D124">
        <v>5</v>
      </c>
      <c r="E124">
        <v>267070</v>
      </c>
      <c r="F124" s="3" t="s">
        <v>1800</v>
      </c>
      <c r="G124">
        <f>_xlfn.DAYS("2025-01-01", Table18[[#This Row],[date]])</f>
        <v>207</v>
      </c>
      <c r="H124" s="2">
        <v>11</v>
      </c>
      <c r="I124" s="2">
        <v>939477</v>
      </c>
      <c r="J124">
        <f>ABS((_xlfn.PERCENTRANK.EXC(Table18[Date Difference],Table18[[#This Row],[Date Difference]],1) * 10) - 10)</f>
        <v>9</v>
      </c>
      <c r="K124">
        <f>_xlfn.PERCENTRANK.EXC(Table18[Total Quantity], Table18[[#This Row],[Total Quantity]],1) * 10</f>
        <v>7</v>
      </c>
      <c r="L124" s="2">
        <f>_xlfn.PERCENTRANK.EXC(Table18[Total Price], Table18[[#This Row],[Total Price]],1) * 10</f>
        <v>6</v>
      </c>
      <c r="M124" s="2" t="str">
        <f>IF(Table18[[#This Row],[Recency]]&lt;5, "Inactive Based on Recency", "Active Based on Recency")</f>
        <v>Active Based on Recency</v>
      </c>
    </row>
    <row r="125" spans="1:13" x14ac:dyDescent="0.35">
      <c r="A125">
        <v>151</v>
      </c>
      <c r="B125">
        <v>138</v>
      </c>
      <c r="C125">
        <v>10</v>
      </c>
      <c r="D125">
        <v>4</v>
      </c>
      <c r="E125">
        <v>99660</v>
      </c>
      <c r="F125" s="3" t="s">
        <v>1428</v>
      </c>
      <c r="G125">
        <f>_xlfn.DAYS("2025-01-01", Table18[[#This Row],[date]])</f>
        <v>163</v>
      </c>
      <c r="H125" s="2">
        <v>12</v>
      </c>
      <c r="I125" s="2">
        <v>830072</v>
      </c>
      <c r="J125">
        <f>ABS((_xlfn.PERCENTRANK.EXC(Table18[Date Difference],Table18[[#This Row],[Date Difference]],1) * 10) - 10)</f>
        <v>9</v>
      </c>
      <c r="K125">
        <f>_xlfn.PERCENTRANK.EXC(Table18[Total Quantity], Table18[[#This Row],[Total Quantity]],1) * 10</f>
        <v>7</v>
      </c>
      <c r="L125" s="2">
        <f>_xlfn.PERCENTRANK.EXC(Table18[Total Price], Table18[[#This Row],[Total Price]],1) * 10</f>
        <v>5</v>
      </c>
      <c r="M125" s="2" t="str">
        <f>IF(Table18[[#This Row],[Recency]]&lt;5, "Inactive Based on Recency", "Active Based on Recency")</f>
        <v>Active Based on Recency</v>
      </c>
    </row>
    <row r="126" spans="1:13" x14ac:dyDescent="0.35">
      <c r="A126">
        <v>134</v>
      </c>
      <c r="B126">
        <v>139</v>
      </c>
      <c r="C126">
        <v>3</v>
      </c>
      <c r="D126">
        <v>1</v>
      </c>
      <c r="E126">
        <v>88787</v>
      </c>
      <c r="F126" s="3" t="s">
        <v>1421</v>
      </c>
      <c r="G126">
        <f>_xlfn.DAYS("2025-01-01", Table18[[#This Row],[date]])</f>
        <v>887</v>
      </c>
      <c r="H126" s="2">
        <v>6</v>
      </c>
      <c r="I126" s="2">
        <v>218547</v>
      </c>
      <c r="J126">
        <f>ABS((_xlfn.PERCENTRANK.EXC(Table18[Date Difference],Table18[[#This Row],[Date Difference]],1) * 10) - 10)</f>
        <v>2</v>
      </c>
      <c r="K126">
        <f>_xlfn.PERCENTRANK.EXC(Table18[Total Quantity], Table18[[#This Row],[Total Quantity]],1) * 10</f>
        <v>3</v>
      </c>
      <c r="L126" s="2">
        <f>_xlfn.PERCENTRANK.EXC(Table18[Total Price], Table18[[#This Row],[Total Price]],1) * 10</f>
        <v>1</v>
      </c>
      <c r="M126" s="2" t="str">
        <f>IF(Table18[[#This Row],[Recency]]&lt;5, "Inactive Based on Recency", "Active Based on Recency")</f>
        <v>Inactive Based on Recency</v>
      </c>
    </row>
    <row r="127" spans="1:13" x14ac:dyDescent="0.35">
      <c r="A127">
        <v>18</v>
      </c>
      <c r="B127">
        <v>140</v>
      </c>
      <c r="C127">
        <v>13</v>
      </c>
      <c r="D127">
        <v>1</v>
      </c>
      <c r="E127">
        <v>72395</v>
      </c>
      <c r="F127" s="3" t="s">
        <v>86</v>
      </c>
      <c r="G127">
        <f>_xlfn.DAYS("2025-01-01", Table18[[#This Row],[date]])</f>
        <v>784</v>
      </c>
      <c r="H127" s="2">
        <v>6</v>
      </c>
      <c r="I127" s="2">
        <v>594154</v>
      </c>
      <c r="J127">
        <f>ABS((_xlfn.PERCENTRANK.EXC(Table18[Date Difference],Table18[[#This Row],[Date Difference]],1) * 10) - 10)</f>
        <v>3</v>
      </c>
      <c r="K127">
        <f>_xlfn.PERCENTRANK.EXC(Table18[Total Quantity], Table18[[#This Row],[Total Quantity]],1) * 10</f>
        <v>3</v>
      </c>
      <c r="L127" s="2">
        <f>_xlfn.PERCENTRANK.EXC(Table18[Total Price], Table18[[#This Row],[Total Price]],1) * 10</f>
        <v>3</v>
      </c>
      <c r="M127" s="2" t="str">
        <f>IF(Table18[[#This Row],[Recency]]&lt;5, "Inactive Based on Recency", "Active Based on Recency")</f>
        <v>Inactive Based on Recency</v>
      </c>
    </row>
    <row r="128" spans="1:13" x14ac:dyDescent="0.35">
      <c r="A128">
        <v>548</v>
      </c>
      <c r="B128">
        <v>141</v>
      </c>
      <c r="C128">
        <v>14</v>
      </c>
      <c r="D128">
        <v>2</v>
      </c>
      <c r="E128">
        <v>324884</v>
      </c>
      <c r="F128" s="3" t="s">
        <v>1249</v>
      </c>
      <c r="G128">
        <f>_xlfn.DAYS("2025-01-01", Table18[[#This Row],[date]])</f>
        <v>281</v>
      </c>
      <c r="H128" s="2">
        <v>7</v>
      </c>
      <c r="I128" s="2">
        <v>1113524</v>
      </c>
      <c r="J128">
        <f>ABS((_xlfn.PERCENTRANK.EXC(Table18[Date Difference],Table18[[#This Row],[Date Difference]],1) * 10) - 10)</f>
        <v>7</v>
      </c>
      <c r="K128">
        <f>_xlfn.PERCENTRANK.EXC(Table18[Total Quantity], Table18[[#This Row],[Total Quantity]],1) * 10</f>
        <v>4</v>
      </c>
      <c r="L128" s="2">
        <f>_xlfn.PERCENTRANK.EXC(Table18[Total Price], Table18[[#This Row],[Total Price]],1) * 10</f>
        <v>7</v>
      </c>
      <c r="M128" s="2" t="str">
        <f>IF(Table18[[#This Row],[Recency]]&lt;5, "Inactive Based on Recency", "Active Based on Recency")</f>
        <v>Active Based on Recency</v>
      </c>
    </row>
    <row r="129" spans="1:13" x14ac:dyDescent="0.35">
      <c r="A129">
        <v>483</v>
      </c>
      <c r="B129">
        <v>142</v>
      </c>
      <c r="C129">
        <v>26</v>
      </c>
      <c r="D129">
        <v>2</v>
      </c>
      <c r="E129">
        <v>277448</v>
      </c>
      <c r="F129" s="3" t="s">
        <v>1619</v>
      </c>
      <c r="G129">
        <f>_xlfn.DAYS("2025-01-01", Table18[[#This Row],[date]])</f>
        <v>195</v>
      </c>
      <c r="H129" s="2">
        <v>6</v>
      </c>
      <c r="I129" s="2">
        <v>534654</v>
      </c>
      <c r="J129">
        <f>ABS((_xlfn.PERCENTRANK.EXC(Table18[Date Difference],Table18[[#This Row],[Date Difference]],1) * 10) - 10)</f>
        <v>9</v>
      </c>
      <c r="K129">
        <f>_xlfn.PERCENTRANK.EXC(Table18[Total Quantity], Table18[[#This Row],[Total Quantity]],1) * 10</f>
        <v>3</v>
      </c>
      <c r="L129" s="2">
        <f>_xlfn.PERCENTRANK.EXC(Table18[Total Price], Table18[[#This Row],[Total Price]],1) * 10</f>
        <v>3</v>
      </c>
      <c r="M129" s="2" t="str">
        <f>IF(Table18[[#This Row],[Recency]]&lt;5, "Inactive Based on Recency", "Active Based on Recency")</f>
        <v>Active Based on Recency</v>
      </c>
    </row>
    <row r="130" spans="1:13" x14ac:dyDescent="0.35">
      <c r="A130">
        <v>215</v>
      </c>
      <c r="B130">
        <v>143</v>
      </c>
      <c r="C130">
        <v>46</v>
      </c>
      <c r="D130">
        <v>1</v>
      </c>
      <c r="E130">
        <v>155568</v>
      </c>
      <c r="F130" s="3" t="s">
        <v>1474</v>
      </c>
      <c r="G130">
        <f>_xlfn.DAYS("2025-01-01", Table18[[#This Row],[date]])</f>
        <v>279</v>
      </c>
      <c r="H130" s="2">
        <v>6</v>
      </c>
      <c r="I130" s="2">
        <v>285328</v>
      </c>
      <c r="J130">
        <f>ABS((_xlfn.PERCENTRANK.EXC(Table18[Date Difference],Table18[[#This Row],[Date Difference]],1) * 10) - 10)</f>
        <v>7</v>
      </c>
      <c r="K130">
        <f>_xlfn.PERCENTRANK.EXC(Table18[Total Quantity], Table18[[#This Row],[Total Quantity]],1) * 10</f>
        <v>3</v>
      </c>
      <c r="L130" s="2">
        <f>_xlfn.PERCENTRANK.EXC(Table18[Total Price], Table18[[#This Row],[Total Price]],1) * 10</f>
        <v>1</v>
      </c>
      <c r="M130" s="2" t="str">
        <f>IF(Table18[[#This Row],[Recency]]&lt;5, "Inactive Based on Recency", "Active Based on Recency")</f>
        <v>Active Based on Recency</v>
      </c>
    </row>
    <row r="131" spans="1:13" x14ac:dyDescent="0.35">
      <c r="A131">
        <v>883</v>
      </c>
      <c r="B131">
        <v>144</v>
      </c>
      <c r="C131">
        <v>29</v>
      </c>
      <c r="D131">
        <v>2</v>
      </c>
      <c r="E131">
        <v>217572</v>
      </c>
      <c r="F131" s="3" t="s">
        <v>468</v>
      </c>
      <c r="G131">
        <f>_xlfn.DAYS("2025-01-01", Table18[[#This Row],[date]])</f>
        <v>291</v>
      </c>
      <c r="H131" s="2">
        <v>10</v>
      </c>
      <c r="I131" s="2">
        <v>1320277</v>
      </c>
      <c r="J131">
        <f>ABS((_xlfn.PERCENTRANK.EXC(Table18[Date Difference],Table18[[#This Row],[Date Difference]],1) * 10) - 10)</f>
        <v>7</v>
      </c>
      <c r="K131">
        <f>_xlfn.PERCENTRANK.EXC(Table18[Total Quantity], Table18[[#This Row],[Total Quantity]],1) * 10</f>
        <v>6</v>
      </c>
      <c r="L131" s="2">
        <f>_xlfn.PERCENTRANK.EXC(Table18[Total Price], Table18[[#This Row],[Total Price]],1) * 10</f>
        <v>8</v>
      </c>
      <c r="M131" s="2" t="str">
        <f>IF(Table18[[#This Row],[Recency]]&lt;5, "Inactive Based on Recency", "Active Based on Recency")</f>
        <v>Active Based on Recency</v>
      </c>
    </row>
    <row r="132" spans="1:13" x14ac:dyDescent="0.35">
      <c r="A132">
        <v>948</v>
      </c>
      <c r="B132">
        <v>145</v>
      </c>
      <c r="C132">
        <v>18</v>
      </c>
      <c r="D132">
        <v>2</v>
      </c>
      <c r="E132">
        <v>156464</v>
      </c>
      <c r="F132" s="3" t="s">
        <v>1454</v>
      </c>
      <c r="G132">
        <f>_xlfn.DAYS("2025-01-01", Table18[[#This Row],[date]])</f>
        <v>564</v>
      </c>
      <c r="H132" s="2">
        <v>2</v>
      </c>
      <c r="I132" s="2">
        <v>156464</v>
      </c>
      <c r="J132">
        <f>ABS((_xlfn.PERCENTRANK.EXC(Table18[Date Difference],Table18[[#This Row],[Date Difference]],1) * 10) - 10)</f>
        <v>4</v>
      </c>
      <c r="K132">
        <f>_xlfn.PERCENTRANK.EXC(Table18[Total Quantity], Table18[[#This Row],[Total Quantity]],1) * 10</f>
        <v>0</v>
      </c>
      <c r="L132" s="2">
        <f>_xlfn.PERCENTRANK.EXC(Table18[Total Price], Table18[[#This Row],[Total Price]],1) * 10</f>
        <v>0</v>
      </c>
      <c r="M132" s="2" t="str">
        <f>IF(Table18[[#This Row],[Recency]]&lt;5, "Inactive Based on Recency", "Active Based on Recency")</f>
        <v>Inactive Based on Recency</v>
      </c>
    </row>
    <row r="133" spans="1:13" x14ac:dyDescent="0.35">
      <c r="A133">
        <v>298</v>
      </c>
      <c r="B133">
        <v>146</v>
      </c>
      <c r="C133">
        <v>45</v>
      </c>
      <c r="D133">
        <v>1</v>
      </c>
      <c r="E133">
        <v>85600</v>
      </c>
      <c r="F133" s="3" t="s">
        <v>1456</v>
      </c>
      <c r="G133">
        <f>_xlfn.DAYS("2025-01-01", Table18[[#This Row],[date]])</f>
        <v>113</v>
      </c>
      <c r="H133" s="2">
        <v>2</v>
      </c>
      <c r="I133" s="2">
        <v>111552</v>
      </c>
      <c r="J133">
        <f>ABS((_xlfn.PERCENTRANK.EXC(Table18[Date Difference],Table18[[#This Row],[Date Difference]],1) * 10) - 10)</f>
        <v>10</v>
      </c>
      <c r="K133">
        <f>_xlfn.PERCENTRANK.EXC(Table18[Total Quantity], Table18[[#This Row],[Total Quantity]],1) * 10</f>
        <v>0</v>
      </c>
      <c r="L133" s="2">
        <f>_xlfn.PERCENTRANK.EXC(Table18[Total Price], Table18[[#This Row],[Total Price]],1) * 10</f>
        <v>0</v>
      </c>
      <c r="M133" s="2" t="str">
        <f>IF(Table18[[#This Row],[Recency]]&lt;5, "Inactive Based on Recency", "Active Based on Recency")</f>
        <v>Active Based on Recency</v>
      </c>
    </row>
    <row r="134" spans="1:13" x14ac:dyDescent="0.35">
      <c r="A134">
        <v>659</v>
      </c>
      <c r="B134">
        <v>147</v>
      </c>
      <c r="C134">
        <v>28</v>
      </c>
      <c r="D134">
        <v>1</v>
      </c>
      <c r="E134">
        <v>91117</v>
      </c>
      <c r="F134" s="3" t="s">
        <v>1699</v>
      </c>
      <c r="G134">
        <f>_xlfn.DAYS("2025-01-01", Table18[[#This Row],[date]])</f>
        <v>391</v>
      </c>
      <c r="H134" s="2">
        <v>13</v>
      </c>
      <c r="I134" s="2">
        <v>1130527</v>
      </c>
      <c r="J134">
        <f>ABS((_xlfn.PERCENTRANK.EXC(Table18[Date Difference],Table18[[#This Row],[Date Difference]],1) * 10) - 10)</f>
        <v>6</v>
      </c>
      <c r="K134">
        <f>_xlfn.PERCENTRANK.EXC(Table18[Total Quantity], Table18[[#This Row],[Total Quantity]],1) * 10</f>
        <v>8</v>
      </c>
      <c r="L134" s="2">
        <f>_xlfn.PERCENTRANK.EXC(Table18[Total Price], Table18[[#This Row],[Total Price]],1) * 10</f>
        <v>7</v>
      </c>
      <c r="M134" s="2" t="str">
        <f>IF(Table18[[#This Row],[Recency]]&lt;5, "Inactive Based on Recency", "Active Based on Recency")</f>
        <v>Active Based on Recency</v>
      </c>
    </row>
    <row r="135" spans="1:13" x14ac:dyDescent="0.35">
      <c r="A135">
        <v>857</v>
      </c>
      <c r="B135">
        <v>148</v>
      </c>
      <c r="C135">
        <v>6</v>
      </c>
      <c r="D135">
        <v>4</v>
      </c>
      <c r="E135">
        <v>654140</v>
      </c>
      <c r="F135" s="3" t="s">
        <v>1791</v>
      </c>
      <c r="G135">
        <f>_xlfn.DAYS("2025-01-01", Table18[[#This Row],[date]])</f>
        <v>761</v>
      </c>
      <c r="H135" s="2">
        <v>6</v>
      </c>
      <c r="I135" s="2">
        <v>729272</v>
      </c>
      <c r="J135">
        <f>ABS((_xlfn.PERCENTRANK.EXC(Table18[Date Difference],Table18[[#This Row],[Date Difference]],1) * 10) - 10)</f>
        <v>3</v>
      </c>
      <c r="K135">
        <f>_xlfn.PERCENTRANK.EXC(Table18[Total Quantity], Table18[[#This Row],[Total Quantity]],1) * 10</f>
        <v>3</v>
      </c>
      <c r="L135" s="2">
        <f>_xlfn.PERCENTRANK.EXC(Table18[Total Price], Table18[[#This Row],[Total Price]],1) * 10</f>
        <v>4</v>
      </c>
      <c r="M135" s="2" t="str">
        <f>IF(Table18[[#This Row],[Recency]]&lt;5, "Inactive Based on Recency", "Active Based on Recency")</f>
        <v>Inactive Based on Recency</v>
      </c>
    </row>
    <row r="136" spans="1:13" x14ac:dyDescent="0.35">
      <c r="A136">
        <v>175</v>
      </c>
      <c r="B136">
        <v>150</v>
      </c>
      <c r="C136">
        <v>48</v>
      </c>
      <c r="D136">
        <v>4</v>
      </c>
      <c r="E136">
        <v>217228</v>
      </c>
      <c r="F136" s="3" t="s">
        <v>1450</v>
      </c>
      <c r="G136">
        <f>_xlfn.DAYS("2025-01-01", Table18[[#This Row],[date]])</f>
        <v>282</v>
      </c>
      <c r="H136" s="2">
        <v>8</v>
      </c>
      <c r="I136" s="2">
        <v>652372</v>
      </c>
      <c r="J136">
        <f>ABS((_xlfn.PERCENTRANK.EXC(Table18[Date Difference],Table18[[#This Row],[Date Difference]],1) * 10) - 10)</f>
        <v>7</v>
      </c>
      <c r="K136">
        <f>_xlfn.PERCENTRANK.EXC(Table18[Total Quantity], Table18[[#This Row],[Total Quantity]],1) * 10</f>
        <v>4</v>
      </c>
      <c r="L136" s="2">
        <f>_xlfn.PERCENTRANK.EXC(Table18[Total Price], Table18[[#This Row],[Total Price]],1) * 10</f>
        <v>4</v>
      </c>
      <c r="M136" s="2" t="str">
        <f>IF(Table18[[#This Row],[Recency]]&lt;5, "Inactive Based on Recency", "Active Based on Recency")</f>
        <v>Active Based on Recency</v>
      </c>
    </row>
    <row r="137" spans="1:13" x14ac:dyDescent="0.35">
      <c r="A137">
        <v>451</v>
      </c>
      <c r="B137">
        <v>151</v>
      </c>
      <c r="C137">
        <v>43</v>
      </c>
      <c r="D137">
        <v>5</v>
      </c>
      <c r="E137">
        <v>486065</v>
      </c>
      <c r="F137" s="3" t="s">
        <v>158</v>
      </c>
      <c r="G137">
        <f>_xlfn.DAYS("2025-01-01", Table18[[#This Row],[date]])</f>
        <v>478</v>
      </c>
      <c r="H137" s="2">
        <v>9</v>
      </c>
      <c r="I137" s="2">
        <v>711021</v>
      </c>
      <c r="J137">
        <f>ABS((_xlfn.PERCENTRANK.EXC(Table18[Date Difference],Table18[[#This Row],[Date Difference]],1) * 10) - 10)</f>
        <v>5</v>
      </c>
      <c r="K137">
        <f>_xlfn.PERCENTRANK.EXC(Table18[Total Quantity], Table18[[#This Row],[Total Quantity]],1) * 10</f>
        <v>5</v>
      </c>
      <c r="L137" s="2">
        <f>_xlfn.PERCENTRANK.EXC(Table18[Total Price], Table18[[#This Row],[Total Price]],1) * 10</f>
        <v>4</v>
      </c>
      <c r="M137" s="2" t="str">
        <f>IF(Table18[[#This Row],[Recency]]&lt;5, "Inactive Based on Recency", "Active Based on Recency")</f>
        <v>Active Based on Recency</v>
      </c>
    </row>
    <row r="138" spans="1:13" x14ac:dyDescent="0.35">
      <c r="A138">
        <v>985</v>
      </c>
      <c r="B138">
        <v>152</v>
      </c>
      <c r="C138">
        <v>17</v>
      </c>
      <c r="D138">
        <v>5</v>
      </c>
      <c r="E138">
        <v>293465</v>
      </c>
      <c r="F138" s="3" t="s">
        <v>1204</v>
      </c>
      <c r="G138">
        <f>_xlfn.DAYS("2025-01-01", Table18[[#This Row],[date]])</f>
        <v>710</v>
      </c>
      <c r="H138" s="2">
        <v>8</v>
      </c>
      <c r="I138" s="2">
        <v>486255</v>
      </c>
      <c r="J138">
        <f>ABS((_xlfn.PERCENTRANK.EXC(Table18[Date Difference],Table18[[#This Row],[Date Difference]],1) * 10) - 10)</f>
        <v>3</v>
      </c>
      <c r="K138">
        <f>_xlfn.PERCENTRANK.EXC(Table18[Total Quantity], Table18[[#This Row],[Total Quantity]],1) * 10</f>
        <v>4</v>
      </c>
      <c r="L138" s="2">
        <f>_xlfn.PERCENTRANK.EXC(Table18[Total Price], Table18[[#This Row],[Total Price]],1) * 10</f>
        <v>2</v>
      </c>
      <c r="M138" s="2" t="str">
        <f>IF(Table18[[#This Row],[Recency]]&lt;5, "Inactive Based on Recency", "Active Based on Recency")</f>
        <v>Inactive Based on Recency</v>
      </c>
    </row>
    <row r="139" spans="1:13" x14ac:dyDescent="0.35">
      <c r="A139">
        <v>61</v>
      </c>
      <c r="B139">
        <v>153</v>
      </c>
      <c r="C139">
        <v>30</v>
      </c>
      <c r="D139">
        <v>5</v>
      </c>
      <c r="E139">
        <v>521790</v>
      </c>
      <c r="F139" s="3" t="s">
        <v>1117</v>
      </c>
      <c r="G139">
        <f>_xlfn.DAYS("2025-01-01", Table18[[#This Row],[date]])</f>
        <v>593</v>
      </c>
      <c r="H139" s="2">
        <v>7</v>
      </c>
      <c r="I139" s="2">
        <v>667015</v>
      </c>
      <c r="J139">
        <f>ABS((_xlfn.PERCENTRANK.EXC(Table18[Date Difference],Table18[[#This Row],[Date Difference]],1) * 10) - 10)</f>
        <v>4</v>
      </c>
      <c r="K139">
        <f>_xlfn.PERCENTRANK.EXC(Table18[Total Quantity], Table18[[#This Row],[Total Quantity]],1) * 10</f>
        <v>4</v>
      </c>
      <c r="L139" s="2">
        <f>_xlfn.PERCENTRANK.EXC(Table18[Total Price], Table18[[#This Row],[Total Price]],1) * 10</f>
        <v>4</v>
      </c>
      <c r="M139" s="2" t="str">
        <f>IF(Table18[[#This Row],[Recency]]&lt;5, "Inactive Based on Recency", "Active Based on Recency")</f>
        <v>Inactive Based on Recency</v>
      </c>
    </row>
    <row r="140" spans="1:13" x14ac:dyDescent="0.35">
      <c r="A140">
        <v>166</v>
      </c>
      <c r="B140">
        <v>154</v>
      </c>
      <c r="C140">
        <v>31</v>
      </c>
      <c r="D140">
        <v>1</v>
      </c>
      <c r="E140">
        <v>82453</v>
      </c>
      <c r="F140" s="3" t="s">
        <v>1444</v>
      </c>
      <c r="G140">
        <f>_xlfn.DAYS("2025-01-01", Table18[[#This Row],[date]])</f>
        <v>722</v>
      </c>
      <c r="H140" s="2">
        <v>1</v>
      </c>
      <c r="I140" s="2">
        <v>82453</v>
      </c>
      <c r="J140">
        <f>ABS((_xlfn.PERCENTRANK.EXC(Table18[Date Difference],Table18[[#This Row],[Date Difference]],1) * 10) - 10)</f>
        <v>3</v>
      </c>
      <c r="K140">
        <f>_xlfn.PERCENTRANK.EXC(Table18[Total Quantity], Table18[[#This Row],[Total Quantity]],1) * 10</f>
        <v>0</v>
      </c>
      <c r="L140" s="2">
        <f>_xlfn.PERCENTRANK.EXC(Table18[Total Price], Table18[[#This Row],[Total Price]],1) * 10</f>
        <v>0</v>
      </c>
      <c r="M140" s="2" t="str">
        <f>IF(Table18[[#This Row],[Recency]]&lt;5, "Inactive Based on Recency", "Active Based on Recency")</f>
        <v>Inactive Based on Recency</v>
      </c>
    </row>
    <row r="141" spans="1:13" x14ac:dyDescent="0.35">
      <c r="A141">
        <v>74</v>
      </c>
      <c r="B141">
        <v>155</v>
      </c>
      <c r="C141">
        <v>10</v>
      </c>
      <c r="D141">
        <v>5</v>
      </c>
      <c r="E141">
        <v>124575</v>
      </c>
      <c r="F141" s="3" t="s">
        <v>1380</v>
      </c>
      <c r="G141">
        <f>_xlfn.DAYS("2025-01-01", Table18[[#This Row],[date]])</f>
        <v>1009</v>
      </c>
      <c r="H141" s="2">
        <v>5</v>
      </c>
      <c r="I141" s="2">
        <v>124575</v>
      </c>
      <c r="J141">
        <f>ABS((_xlfn.PERCENTRANK.EXC(Table18[Date Difference],Table18[[#This Row],[Date Difference]],1) * 10) - 10)</f>
        <v>2</v>
      </c>
      <c r="K141">
        <f>_xlfn.PERCENTRANK.EXC(Table18[Total Quantity], Table18[[#This Row],[Total Quantity]],1) * 10</f>
        <v>2</v>
      </c>
      <c r="L141" s="2">
        <f>_xlfn.PERCENTRANK.EXC(Table18[Total Price], Table18[[#This Row],[Total Price]],1) * 10</f>
        <v>0</v>
      </c>
      <c r="M141" s="2" t="str">
        <f>IF(Table18[[#This Row],[Recency]]&lt;5, "Inactive Based on Recency", "Active Based on Recency")</f>
        <v>Inactive Based on Recency</v>
      </c>
    </row>
    <row r="142" spans="1:13" x14ac:dyDescent="0.35">
      <c r="A142">
        <v>183</v>
      </c>
      <c r="B142">
        <v>156</v>
      </c>
      <c r="C142">
        <v>16</v>
      </c>
      <c r="D142">
        <v>3</v>
      </c>
      <c r="E142">
        <v>134856</v>
      </c>
      <c r="F142" s="3" t="s">
        <v>1456</v>
      </c>
      <c r="G142">
        <f>_xlfn.DAYS("2025-01-01", Table18[[#This Row],[date]])</f>
        <v>113</v>
      </c>
      <c r="H142" s="2">
        <v>7</v>
      </c>
      <c r="I142" s="2">
        <v>493258</v>
      </c>
      <c r="J142">
        <f>ABS((_xlfn.PERCENTRANK.EXC(Table18[Date Difference],Table18[[#This Row],[Date Difference]],1) * 10) - 10)</f>
        <v>10</v>
      </c>
      <c r="K142">
        <f>_xlfn.PERCENTRANK.EXC(Table18[Total Quantity], Table18[[#This Row],[Total Quantity]],1) * 10</f>
        <v>4</v>
      </c>
      <c r="L142" s="2">
        <f>_xlfn.PERCENTRANK.EXC(Table18[Total Price], Table18[[#This Row],[Total Price]],1) * 10</f>
        <v>2</v>
      </c>
      <c r="M142" s="2" t="str">
        <f>IF(Table18[[#This Row],[Recency]]&lt;5, "Inactive Based on Recency", "Active Based on Recency")</f>
        <v>Active Based on Recency</v>
      </c>
    </row>
    <row r="143" spans="1:13" x14ac:dyDescent="0.35">
      <c r="A143">
        <v>1042</v>
      </c>
      <c r="B143">
        <v>157</v>
      </c>
      <c r="C143">
        <v>34</v>
      </c>
      <c r="D143">
        <v>1</v>
      </c>
      <c r="E143">
        <v>86615</v>
      </c>
      <c r="F143" s="3" t="s">
        <v>1379</v>
      </c>
      <c r="G143">
        <f>_xlfn.DAYS("2025-01-01", Table18[[#This Row],[date]])</f>
        <v>808</v>
      </c>
      <c r="H143" s="2">
        <v>1</v>
      </c>
      <c r="I143" s="2">
        <v>86615</v>
      </c>
      <c r="J143">
        <f>ABS((_xlfn.PERCENTRANK.EXC(Table18[Date Difference],Table18[[#This Row],[Date Difference]],1) * 10) - 10)</f>
        <v>3</v>
      </c>
      <c r="K143">
        <f>_xlfn.PERCENTRANK.EXC(Table18[Total Quantity], Table18[[#This Row],[Total Quantity]],1) * 10</f>
        <v>0</v>
      </c>
      <c r="L143" s="2">
        <f>_xlfn.PERCENTRANK.EXC(Table18[Total Price], Table18[[#This Row],[Total Price]],1) * 10</f>
        <v>0</v>
      </c>
      <c r="M143" s="2" t="str">
        <f>IF(Table18[[#This Row],[Recency]]&lt;5, "Inactive Based on Recency", "Active Based on Recency")</f>
        <v>Inactive Based on Recency</v>
      </c>
    </row>
    <row r="144" spans="1:13" x14ac:dyDescent="0.35">
      <c r="A144">
        <v>32</v>
      </c>
      <c r="B144">
        <v>158</v>
      </c>
      <c r="C144">
        <v>11</v>
      </c>
      <c r="D144">
        <v>4</v>
      </c>
      <c r="E144">
        <v>405816</v>
      </c>
      <c r="F144" s="3" t="s">
        <v>1348</v>
      </c>
      <c r="G144">
        <f>_xlfn.DAYS("2025-01-01", Table18[[#This Row],[date]])</f>
        <v>432</v>
      </c>
      <c r="H144" s="2">
        <v>10</v>
      </c>
      <c r="I144" s="2">
        <v>1045248</v>
      </c>
      <c r="J144">
        <f>ABS((_xlfn.PERCENTRANK.EXC(Table18[Date Difference],Table18[[#This Row],[Date Difference]],1) * 10) - 10)</f>
        <v>5</v>
      </c>
      <c r="K144">
        <f>_xlfn.PERCENTRANK.EXC(Table18[Total Quantity], Table18[[#This Row],[Total Quantity]],1) * 10</f>
        <v>6</v>
      </c>
      <c r="L144" s="2">
        <f>_xlfn.PERCENTRANK.EXC(Table18[Total Price], Table18[[#This Row],[Total Price]],1) * 10</f>
        <v>7</v>
      </c>
      <c r="M144" s="2" t="str">
        <f>IF(Table18[[#This Row],[Recency]]&lt;5, "Inactive Based on Recency", "Active Based on Recency")</f>
        <v>Active Based on Recency</v>
      </c>
    </row>
    <row r="145" spans="1:13" x14ac:dyDescent="0.35">
      <c r="A145">
        <v>320</v>
      </c>
      <c r="B145">
        <v>159</v>
      </c>
      <c r="C145">
        <v>43</v>
      </c>
      <c r="D145">
        <v>2</v>
      </c>
      <c r="E145">
        <v>194426</v>
      </c>
      <c r="F145" s="3" t="s">
        <v>1530</v>
      </c>
      <c r="G145">
        <f>_xlfn.DAYS("2025-01-01", Table18[[#This Row],[date]])</f>
        <v>1217</v>
      </c>
      <c r="H145" s="2">
        <v>2</v>
      </c>
      <c r="I145" s="2">
        <v>194426</v>
      </c>
      <c r="J145">
        <f>ABS((_xlfn.PERCENTRANK.EXC(Table18[Date Difference],Table18[[#This Row],[Date Difference]],1) * 10) - 10)</f>
        <v>1</v>
      </c>
      <c r="K145">
        <f>_xlfn.PERCENTRANK.EXC(Table18[Total Quantity], Table18[[#This Row],[Total Quantity]],1) * 10</f>
        <v>0</v>
      </c>
      <c r="L145" s="2">
        <f>_xlfn.PERCENTRANK.EXC(Table18[Total Price], Table18[[#This Row],[Total Price]],1) * 10</f>
        <v>1</v>
      </c>
      <c r="M145" s="2" t="str">
        <f>IF(Table18[[#This Row],[Recency]]&lt;5, "Inactive Based on Recency", "Active Based on Recency")</f>
        <v>Inactive Based on Recency</v>
      </c>
    </row>
    <row r="146" spans="1:13" x14ac:dyDescent="0.35">
      <c r="A146">
        <v>557</v>
      </c>
      <c r="B146">
        <v>160</v>
      </c>
      <c r="C146">
        <v>9</v>
      </c>
      <c r="D146">
        <v>1</v>
      </c>
      <c r="E146">
        <v>40559</v>
      </c>
      <c r="F146" s="3" t="s">
        <v>1655</v>
      </c>
      <c r="G146">
        <f>_xlfn.DAYS("2025-01-01", Table18[[#This Row],[date]])</f>
        <v>676</v>
      </c>
      <c r="H146" s="2">
        <v>1</v>
      </c>
      <c r="I146" s="2">
        <v>40559</v>
      </c>
      <c r="J146">
        <f>ABS((_xlfn.PERCENTRANK.EXC(Table18[Date Difference],Table18[[#This Row],[Date Difference]],1) * 10) - 10)</f>
        <v>3</v>
      </c>
      <c r="K146">
        <f>_xlfn.PERCENTRANK.EXC(Table18[Total Quantity], Table18[[#This Row],[Total Quantity]],1) * 10</f>
        <v>0</v>
      </c>
      <c r="L146" s="2">
        <f>_xlfn.PERCENTRANK.EXC(Table18[Total Price], Table18[[#This Row],[Total Price]],1) * 10</f>
        <v>0</v>
      </c>
      <c r="M146" s="2" t="str">
        <f>IF(Table18[[#This Row],[Recency]]&lt;5, "Inactive Based on Recency", "Active Based on Recency")</f>
        <v>Inactive Based on Recency</v>
      </c>
    </row>
    <row r="147" spans="1:13" x14ac:dyDescent="0.35">
      <c r="A147">
        <v>859</v>
      </c>
      <c r="B147">
        <v>161</v>
      </c>
      <c r="C147">
        <v>23</v>
      </c>
      <c r="D147">
        <v>2</v>
      </c>
      <c r="E147">
        <v>312946</v>
      </c>
      <c r="F147" s="3" t="s">
        <v>1793</v>
      </c>
      <c r="G147">
        <f>_xlfn.DAYS("2025-01-01", Table18[[#This Row],[date]])</f>
        <v>287</v>
      </c>
      <c r="H147" s="2">
        <v>9</v>
      </c>
      <c r="I147" s="2">
        <v>891543</v>
      </c>
      <c r="J147">
        <f>ABS((_xlfn.PERCENTRANK.EXC(Table18[Date Difference],Table18[[#This Row],[Date Difference]],1) * 10) - 10)</f>
        <v>7</v>
      </c>
      <c r="K147">
        <f>_xlfn.PERCENTRANK.EXC(Table18[Total Quantity], Table18[[#This Row],[Total Quantity]],1) * 10</f>
        <v>5</v>
      </c>
      <c r="L147" s="2">
        <f>_xlfn.PERCENTRANK.EXC(Table18[Total Price], Table18[[#This Row],[Total Price]],1) * 10</f>
        <v>6</v>
      </c>
      <c r="M147" s="2" t="str">
        <f>IF(Table18[[#This Row],[Recency]]&lt;5, "Inactive Based on Recency", "Active Based on Recency")</f>
        <v>Active Based on Recency</v>
      </c>
    </row>
    <row r="148" spans="1:13" x14ac:dyDescent="0.35">
      <c r="A148">
        <v>712</v>
      </c>
      <c r="B148">
        <v>162</v>
      </c>
      <c r="C148">
        <v>2</v>
      </c>
      <c r="D148">
        <v>4</v>
      </c>
      <c r="E148">
        <v>554440</v>
      </c>
      <c r="F148" s="3" t="s">
        <v>1728</v>
      </c>
      <c r="G148">
        <f>_xlfn.DAYS("2025-01-01", Table18[[#This Row],[date]])</f>
        <v>1219</v>
      </c>
      <c r="H148" s="2">
        <v>10</v>
      </c>
      <c r="I148" s="2">
        <v>1183970</v>
      </c>
      <c r="J148">
        <f>ABS((_xlfn.PERCENTRANK.EXC(Table18[Date Difference],Table18[[#This Row],[Date Difference]],1) * 10) - 10)</f>
        <v>1</v>
      </c>
      <c r="K148">
        <f>_xlfn.PERCENTRANK.EXC(Table18[Total Quantity], Table18[[#This Row],[Total Quantity]],1) * 10</f>
        <v>6</v>
      </c>
      <c r="L148" s="2">
        <f>_xlfn.PERCENTRANK.EXC(Table18[Total Price], Table18[[#This Row],[Total Price]],1) * 10</f>
        <v>7</v>
      </c>
      <c r="M148" s="2" t="str">
        <f>IF(Table18[[#This Row],[Recency]]&lt;5, "Inactive Based on Recency", "Active Based on Recency")</f>
        <v>Inactive Based on Recency</v>
      </c>
    </row>
    <row r="149" spans="1:13" x14ac:dyDescent="0.35">
      <c r="A149">
        <v>737</v>
      </c>
      <c r="B149">
        <v>163</v>
      </c>
      <c r="C149">
        <v>32</v>
      </c>
      <c r="D149">
        <v>4</v>
      </c>
      <c r="E149">
        <v>576308</v>
      </c>
      <c r="F149" s="3" t="s">
        <v>952</v>
      </c>
      <c r="G149">
        <f>_xlfn.DAYS("2025-01-01", Table18[[#This Row],[date]])</f>
        <v>789</v>
      </c>
      <c r="H149" s="2">
        <v>4</v>
      </c>
      <c r="I149" s="2">
        <v>576308</v>
      </c>
      <c r="J149">
        <f>ABS((_xlfn.PERCENTRANK.EXC(Table18[Date Difference],Table18[[#This Row],[Date Difference]],1) * 10) - 10)</f>
        <v>3</v>
      </c>
      <c r="K149">
        <f>_xlfn.PERCENTRANK.EXC(Table18[Total Quantity], Table18[[#This Row],[Total Quantity]],1) * 10</f>
        <v>1</v>
      </c>
      <c r="L149" s="2">
        <f>_xlfn.PERCENTRANK.EXC(Table18[Total Price], Table18[[#This Row],[Total Price]],1) * 10</f>
        <v>3</v>
      </c>
      <c r="M149" s="2" t="str">
        <f>IF(Table18[[#This Row],[Recency]]&lt;5, "Inactive Based on Recency", "Active Based on Recency")</f>
        <v>Inactive Based on Recency</v>
      </c>
    </row>
    <row r="150" spans="1:13" x14ac:dyDescent="0.35">
      <c r="A150">
        <v>79</v>
      </c>
      <c r="B150">
        <v>164</v>
      </c>
      <c r="C150">
        <v>45</v>
      </c>
      <c r="D150">
        <v>4</v>
      </c>
      <c r="E150">
        <v>342400</v>
      </c>
      <c r="F150" s="3" t="s">
        <v>760</v>
      </c>
      <c r="G150">
        <f>_xlfn.DAYS("2025-01-01", Table18[[#This Row],[date]])</f>
        <v>625</v>
      </c>
      <c r="H150" s="2">
        <v>6</v>
      </c>
      <c r="I150" s="2">
        <v>618596</v>
      </c>
      <c r="J150">
        <f>ABS((_xlfn.PERCENTRANK.EXC(Table18[Date Difference],Table18[[#This Row],[Date Difference]],1) * 10) - 10)</f>
        <v>4</v>
      </c>
      <c r="K150">
        <f>_xlfn.PERCENTRANK.EXC(Table18[Total Quantity], Table18[[#This Row],[Total Quantity]],1) * 10</f>
        <v>3</v>
      </c>
      <c r="L150" s="2">
        <f>_xlfn.PERCENTRANK.EXC(Table18[Total Price], Table18[[#This Row],[Total Price]],1) * 10</f>
        <v>3</v>
      </c>
      <c r="M150" s="2" t="str">
        <f>IF(Table18[[#This Row],[Recency]]&lt;5, "Inactive Based on Recency", "Active Based on Recency")</f>
        <v>Inactive Based on Recency</v>
      </c>
    </row>
    <row r="151" spans="1:13" x14ac:dyDescent="0.35">
      <c r="A151">
        <v>989</v>
      </c>
      <c r="B151">
        <v>165</v>
      </c>
      <c r="C151">
        <v>47</v>
      </c>
      <c r="D151">
        <v>1</v>
      </c>
      <c r="E151">
        <v>81201</v>
      </c>
      <c r="F151" s="3" t="s">
        <v>1456</v>
      </c>
      <c r="G151">
        <f>_xlfn.DAYS("2025-01-01", Table18[[#This Row],[date]])</f>
        <v>113</v>
      </c>
      <c r="H151" s="2">
        <v>3</v>
      </c>
      <c r="I151" s="2">
        <v>358421</v>
      </c>
      <c r="J151">
        <f>ABS((_xlfn.PERCENTRANK.EXC(Table18[Date Difference],Table18[[#This Row],[Date Difference]],1) * 10) - 10)</f>
        <v>10</v>
      </c>
      <c r="K151">
        <f>_xlfn.PERCENTRANK.EXC(Table18[Total Quantity], Table18[[#This Row],[Total Quantity]],1) * 10</f>
        <v>1</v>
      </c>
      <c r="L151" s="2">
        <f>_xlfn.PERCENTRANK.EXC(Table18[Total Price], Table18[[#This Row],[Total Price]],1) * 10</f>
        <v>1</v>
      </c>
      <c r="M151" s="2" t="str">
        <f>IF(Table18[[#This Row],[Recency]]&lt;5, "Inactive Based on Recency", "Active Based on Recency")</f>
        <v>Active Based on Recency</v>
      </c>
    </row>
    <row r="152" spans="1:13" x14ac:dyDescent="0.35">
      <c r="A152">
        <v>268</v>
      </c>
      <c r="B152">
        <v>166</v>
      </c>
      <c r="C152">
        <v>19</v>
      </c>
      <c r="D152">
        <v>3</v>
      </c>
      <c r="E152">
        <v>337224</v>
      </c>
      <c r="F152" s="3" t="s">
        <v>1501</v>
      </c>
      <c r="G152">
        <f>_xlfn.DAYS("2025-01-01", Table18[[#This Row],[date]])</f>
        <v>341</v>
      </c>
      <c r="H152" s="2">
        <v>12</v>
      </c>
      <c r="I152" s="2">
        <v>1352518</v>
      </c>
      <c r="J152">
        <f>ABS((_xlfn.PERCENTRANK.EXC(Table18[Date Difference],Table18[[#This Row],[Date Difference]],1) * 10) - 10)</f>
        <v>7</v>
      </c>
      <c r="K152">
        <f>_xlfn.PERCENTRANK.EXC(Table18[Total Quantity], Table18[[#This Row],[Total Quantity]],1) * 10</f>
        <v>7</v>
      </c>
      <c r="L152" s="2">
        <f>_xlfn.PERCENTRANK.EXC(Table18[Total Price], Table18[[#This Row],[Total Price]],1) * 10</f>
        <v>8</v>
      </c>
      <c r="M152" s="2" t="str">
        <f>IF(Table18[[#This Row],[Recency]]&lt;5, "Inactive Based on Recency", "Active Based on Recency")</f>
        <v>Active Based on Recency</v>
      </c>
    </row>
    <row r="153" spans="1:13" x14ac:dyDescent="0.35">
      <c r="A153">
        <v>1018</v>
      </c>
      <c r="B153">
        <v>167</v>
      </c>
      <c r="C153">
        <v>24</v>
      </c>
      <c r="D153">
        <v>4</v>
      </c>
      <c r="E153">
        <v>641244</v>
      </c>
      <c r="F153" s="3" t="s">
        <v>1690</v>
      </c>
      <c r="G153">
        <f>_xlfn.DAYS("2025-01-01", Table18[[#This Row],[date]])</f>
        <v>165</v>
      </c>
      <c r="H153" s="2">
        <v>13</v>
      </c>
      <c r="I153" s="2">
        <v>1321984</v>
      </c>
      <c r="J153">
        <f>ABS((_xlfn.PERCENTRANK.EXC(Table18[Date Difference],Table18[[#This Row],[Date Difference]],1) * 10) - 10)</f>
        <v>9</v>
      </c>
      <c r="K153">
        <f>_xlfn.PERCENTRANK.EXC(Table18[Total Quantity], Table18[[#This Row],[Total Quantity]],1) * 10</f>
        <v>8</v>
      </c>
      <c r="L153" s="2">
        <f>_xlfn.PERCENTRANK.EXC(Table18[Total Price], Table18[[#This Row],[Total Price]],1) * 10</f>
        <v>8</v>
      </c>
      <c r="M153" s="2" t="str">
        <f>IF(Table18[[#This Row],[Recency]]&lt;5, "Inactive Based on Recency", "Active Based on Recency")</f>
        <v>Active Based on Recency</v>
      </c>
    </row>
    <row r="154" spans="1:13" x14ac:dyDescent="0.35">
      <c r="A154">
        <v>342</v>
      </c>
      <c r="B154">
        <v>168</v>
      </c>
      <c r="C154">
        <v>6</v>
      </c>
      <c r="D154">
        <v>5</v>
      </c>
      <c r="E154">
        <v>817675</v>
      </c>
      <c r="F154" s="3" t="s">
        <v>455</v>
      </c>
      <c r="G154">
        <f>_xlfn.DAYS("2025-01-01", Table18[[#This Row],[date]])</f>
        <v>526</v>
      </c>
      <c r="H154" s="2">
        <v>9</v>
      </c>
      <c r="I154" s="2">
        <v>1164135</v>
      </c>
      <c r="J154">
        <f>ABS((_xlfn.PERCENTRANK.EXC(Table18[Date Difference],Table18[[#This Row],[Date Difference]],1) * 10) - 10)</f>
        <v>5</v>
      </c>
      <c r="K154">
        <f>_xlfn.PERCENTRANK.EXC(Table18[Total Quantity], Table18[[#This Row],[Total Quantity]],1) * 10</f>
        <v>5</v>
      </c>
      <c r="L154" s="2">
        <f>_xlfn.PERCENTRANK.EXC(Table18[Total Price], Table18[[#This Row],[Total Price]],1) * 10</f>
        <v>7</v>
      </c>
      <c r="M154" s="2" t="str">
        <f>IF(Table18[[#This Row],[Recency]]&lt;5, "Inactive Based on Recency", "Active Based on Recency")</f>
        <v>Active Based on Recency</v>
      </c>
    </row>
    <row r="155" spans="1:13" x14ac:dyDescent="0.35">
      <c r="A155">
        <v>1170</v>
      </c>
      <c r="B155">
        <v>169</v>
      </c>
      <c r="C155">
        <v>34</v>
      </c>
      <c r="D155">
        <v>4</v>
      </c>
      <c r="E155">
        <v>346460</v>
      </c>
      <c r="F155" s="3" t="s">
        <v>1382</v>
      </c>
      <c r="G155">
        <f>_xlfn.DAYS("2025-01-01", Table18[[#This Row],[date]])</f>
        <v>387</v>
      </c>
      <c r="H155" s="2">
        <v>4</v>
      </c>
      <c r="I155" s="2">
        <v>346460</v>
      </c>
      <c r="J155">
        <f>ABS((_xlfn.PERCENTRANK.EXC(Table18[Date Difference],Table18[[#This Row],[Date Difference]],1) * 10) - 10)</f>
        <v>6</v>
      </c>
      <c r="K155">
        <f>_xlfn.PERCENTRANK.EXC(Table18[Total Quantity], Table18[[#This Row],[Total Quantity]],1) * 10</f>
        <v>1</v>
      </c>
      <c r="L155" s="2">
        <f>_xlfn.PERCENTRANK.EXC(Table18[Total Price], Table18[[#This Row],[Total Price]],1) * 10</f>
        <v>1</v>
      </c>
      <c r="M155" s="2" t="str">
        <f>IF(Table18[[#This Row],[Recency]]&lt;5, "Inactive Based on Recency", "Active Based on Recency")</f>
        <v>Active Based on Recency</v>
      </c>
    </row>
    <row r="156" spans="1:13" x14ac:dyDescent="0.35">
      <c r="A156">
        <v>627</v>
      </c>
      <c r="B156">
        <v>170</v>
      </c>
      <c r="C156">
        <v>36</v>
      </c>
      <c r="D156">
        <v>5</v>
      </c>
      <c r="E156">
        <v>801675</v>
      </c>
      <c r="F156" s="3" t="s">
        <v>113</v>
      </c>
      <c r="G156">
        <f>_xlfn.DAYS("2025-01-01", Table18[[#This Row],[date]])</f>
        <v>233</v>
      </c>
      <c r="H156" s="2">
        <v>15</v>
      </c>
      <c r="I156" s="2">
        <v>2035016</v>
      </c>
      <c r="J156">
        <f>ABS((_xlfn.PERCENTRANK.EXC(Table18[Date Difference],Table18[[#This Row],[Date Difference]],1) * 10) - 10)</f>
        <v>8</v>
      </c>
      <c r="K156">
        <f>_xlfn.PERCENTRANK.EXC(Table18[Total Quantity], Table18[[#This Row],[Total Quantity]],1) * 10</f>
        <v>9</v>
      </c>
      <c r="L156" s="2">
        <f>_xlfn.PERCENTRANK.EXC(Table18[Total Price], Table18[[#This Row],[Total Price]],1) * 10</f>
        <v>9</v>
      </c>
      <c r="M156" s="2" t="str">
        <f>IF(Table18[[#This Row],[Recency]]&lt;5, "Inactive Based on Recency", "Active Based on Recency")</f>
        <v>Active Based on Recency</v>
      </c>
    </row>
    <row r="157" spans="1:13" x14ac:dyDescent="0.35">
      <c r="A157">
        <v>170</v>
      </c>
      <c r="B157">
        <v>171</v>
      </c>
      <c r="C157">
        <v>40</v>
      </c>
      <c r="D157">
        <v>4</v>
      </c>
      <c r="E157">
        <v>103808</v>
      </c>
      <c r="F157" s="3" t="s">
        <v>1447</v>
      </c>
      <c r="G157">
        <f>_xlfn.DAYS("2025-01-01", Table18[[#This Row],[date]])</f>
        <v>787</v>
      </c>
      <c r="H157" s="2">
        <v>4</v>
      </c>
      <c r="I157" s="2">
        <v>103808</v>
      </c>
      <c r="J157">
        <f>ABS((_xlfn.PERCENTRANK.EXC(Table18[Date Difference],Table18[[#This Row],[Date Difference]],1) * 10) - 10)</f>
        <v>3</v>
      </c>
      <c r="K157">
        <f>_xlfn.PERCENTRANK.EXC(Table18[Total Quantity], Table18[[#This Row],[Total Quantity]],1) * 10</f>
        <v>1</v>
      </c>
      <c r="L157" s="2">
        <f>_xlfn.PERCENTRANK.EXC(Table18[Total Price], Table18[[#This Row],[Total Price]],1) * 10</f>
        <v>0</v>
      </c>
      <c r="M157" s="2" t="str">
        <f>IF(Table18[[#This Row],[Recency]]&lt;5, "Inactive Based on Recency", "Active Based on Recency")</f>
        <v>Inactive Based on Recency</v>
      </c>
    </row>
    <row r="158" spans="1:13" x14ac:dyDescent="0.35">
      <c r="A158">
        <v>1049</v>
      </c>
      <c r="B158">
        <v>173</v>
      </c>
      <c r="C158">
        <v>6</v>
      </c>
      <c r="D158">
        <v>4</v>
      </c>
      <c r="E158">
        <v>654140</v>
      </c>
      <c r="F158" s="3" t="s">
        <v>468</v>
      </c>
      <c r="G158">
        <f>_xlfn.DAYS("2025-01-01", Table18[[#This Row],[date]])</f>
        <v>291</v>
      </c>
      <c r="H158" s="2">
        <v>7</v>
      </c>
      <c r="I158" s="2">
        <v>888836</v>
      </c>
      <c r="J158">
        <f>ABS((_xlfn.PERCENTRANK.EXC(Table18[Date Difference],Table18[[#This Row],[Date Difference]],1) * 10) - 10)</f>
        <v>7</v>
      </c>
      <c r="K158">
        <f>_xlfn.PERCENTRANK.EXC(Table18[Total Quantity], Table18[[#This Row],[Total Quantity]],1) * 10</f>
        <v>4</v>
      </c>
      <c r="L158" s="2">
        <f>_xlfn.PERCENTRANK.EXC(Table18[Total Price], Table18[[#This Row],[Total Price]],1) * 10</f>
        <v>6</v>
      </c>
      <c r="M158" s="2" t="str">
        <f>IF(Table18[[#This Row],[Recency]]&lt;5, "Inactive Based on Recency", "Active Based on Recency")</f>
        <v>Active Based on Recency</v>
      </c>
    </row>
    <row r="159" spans="1:13" x14ac:dyDescent="0.35">
      <c r="A159">
        <v>972</v>
      </c>
      <c r="B159">
        <v>174</v>
      </c>
      <c r="C159">
        <v>41</v>
      </c>
      <c r="D159">
        <v>1</v>
      </c>
      <c r="E159">
        <v>37566</v>
      </c>
      <c r="F159" s="3" t="s">
        <v>428</v>
      </c>
      <c r="G159">
        <f>_xlfn.DAYS("2025-01-01", Table18[[#This Row],[date]])</f>
        <v>1339</v>
      </c>
      <c r="H159" s="2">
        <v>1</v>
      </c>
      <c r="I159" s="2">
        <v>37566</v>
      </c>
      <c r="J159">
        <f>ABS((_xlfn.PERCENTRANK.EXC(Table18[Date Difference],Table18[[#This Row],[Date Difference]],1) * 10) - 10)</f>
        <v>1</v>
      </c>
      <c r="K159">
        <f>_xlfn.PERCENTRANK.EXC(Table18[Total Quantity], Table18[[#This Row],[Total Quantity]],1) * 10</f>
        <v>0</v>
      </c>
      <c r="L159" s="2">
        <f>_xlfn.PERCENTRANK.EXC(Table18[Total Price], Table18[[#This Row],[Total Price]],1) * 10</f>
        <v>0</v>
      </c>
      <c r="M159" s="2" t="str">
        <f>IF(Table18[[#This Row],[Recency]]&lt;5, "Inactive Based on Recency", "Active Based on Recency")</f>
        <v>Inactive Based on Recency</v>
      </c>
    </row>
    <row r="160" spans="1:13" x14ac:dyDescent="0.35">
      <c r="A160">
        <v>144</v>
      </c>
      <c r="B160">
        <v>175</v>
      </c>
      <c r="C160">
        <v>39</v>
      </c>
      <c r="D160">
        <v>5</v>
      </c>
      <c r="E160">
        <v>267070</v>
      </c>
      <c r="F160" s="3" t="s">
        <v>782</v>
      </c>
      <c r="G160">
        <f>_xlfn.DAYS("2025-01-01", Table18[[#This Row],[date]])</f>
        <v>242</v>
      </c>
      <c r="H160" s="2">
        <v>10</v>
      </c>
      <c r="I160" s="2">
        <v>1047625</v>
      </c>
      <c r="J160">
        <f>ABS((_xlfn.PERCENTRANK.EXC(Table18[Date Difference],Table18[[#This Row],[Date Difference]],1) * 10) - 10)</f>
        <v>8</v>
      </c>
      <c r="K160">
        <f>_xlfn.PERCENTRANK.EXC(Table18[Total Quantity], Table18[[#This Row],[Total Quantity]],1) * 10</f>
        <v>6</v>
      </c>
      <c r="L160" s="2">
        <f>_xlfn.PERCENTRANK.EXC(Table18[Total Price], Table18[[#This Row],[Total Price]],1) * 10</f>
        <v>7</v>
      </c>
      <c r="M160" s="2" t="str">
        <f>IF(Table18[[#This Row],[Recency]]&lt;5, "Inactive Based on Recency", "Active Based on Recency")</f>
        <v>Active Based on Recency</v>
      </c>
    </row>
    <row r="161" spans="1:13" x14ac:dyDescent="0.35">
      <c r="A161">
        <v>951</v>
      </c>
      <c r="B161">
        <v>176</v>
      </c>
      <c r="C161">
        <v>27</v>
      </c>
      <c r="D161">
        <v>3</v>
      </c>
      <c r="E161">
        <v>237795</v>
      </c>
      <c r="F161" s="3" t="s">
        <v>1825</v>
      </c>
      <c r="G161">
        <f>_xlfn.DAYS("2025-01-01", Table18[[#This Row],[date]])</f>
        <v>441</v>
      </c>
      <c r="H161" s="2">
        <v>7</v>
      </c>
      <c r="I161" s="2">
        <v>755626</v>
      </c>
      <c r="J161">
        <f>ABS((_xlfn.PERCENTRANK.EXC(Table18[Date Difference],Table18[[#This Row],[Date Difference]],1) * 10) - 10)</f>
        <v>5</v>
      </c>
      <c r="K161">
        <f>_xlfn.PERCENTRANK.EXC(Table18[Total Quantity], Table18[[#This Row],[Total Quantity]],1) * 10</f>
        <v>4</v>
      </c>
      <c r="L161" s="2">
        <f>_xlfn.PERCENTRANK.EXC(Table18[Total Price], Table18[[#This Row],[Total Price]],1) * 10</f>
        <v>4</v>
      </c>
      <c r="M161" s="2" t="str">
        <f>IF(Table18[[#This Row],[Recency]]&lt;5, "Inactive Based on Recency", "Active Based on Recency")</f>
        <v>Active Based on Recency</v>
      </c>
    </row>
    <row r="162" spans="1:13" x14ac:dyDescent="0.35">
      <c r="A162">
        <v>52</v>
      </c>
      <c r="B162">
        <v>177</v>
      </c>
      <c r="C162">
        <v>45</v>
      </c>
      <c r="D162">
        <v>1</v>
      </c>
      <c r="E162">
        <v>85600</v>
      </c>
      <c r="F162" s="3" t="s">
        <v>1366</v>
      </c>
      <c r="G162">
        <f>_xlfn.DAYS("2025-01-01", Table18[[#This Row],[date]])</f>
        <v>353</v>
      </c>
      <c r="H162" s="2">
        <v>2</v>
      </c>
      <c r="I162" s="2">
        <v>139014</v>
      </c>
      <c r="J162">
        <f>ABS((_xlfn.PERCENTRANK.EXC(Table18[Date Difference],Table18[[#This Row],[Date Difference]],1) * 10) - 10)</f>
        <v>6</v>
      </c>
      <c r="K162">
        <f>_xlfn.PERCENTRANK.EXC(Table18[Total Quantity], Table18[[#This Row],[Total Quantity]],1) * 10</f>
        <v>0</v>
      </c>
      <c r="L162" s="2">
        <f>_xlfn.PERCENTRANK.EXC(Table18[Total Price], Table18[[#This Row],[Total Price]],1) * 10</f>
        <v>0</v>
      </c>
      <c r="M162" s="2" t="str">
        <f>IF(Table18[[#This Row],[Recency]]&lt;5, "Inactive Based on Recency", "Active Based on Recency")</f>
        <v>Active Based on Recency</v>
      </c>
    </row>
    <row r="163" spans="1:13" x14ac:dyDescent="0.35">
      <c r="A163">
        <v>427</v>
      </c>
      <c r="B163">
        <v>178</v>
      </c>
      <c r="C163">
        <v>21</v>
      </c>
      <c r="D163">
        <v>2</v>
      </c>
      <c r="E163">
        <v>229126</v>
      </c>
      <c r="F163" s="3" t="s">
        <v>1543</v>
      </c>
      <c r="G163">
        <f>_xlfn.DAYS("2025-01-01", Table18[[#This Row],[date]])</f>
        <v>159</v>
      </c>
      <c r="H163" s="2">
        <v>11</v>
      </c>
      <c r="I163" s="2">
        <v>1188736</v>
      </c>
      <c r="J163">
        <f>ABS((_xlfn.PERCENTRANK.EXC(Table18[Date Difference],Table18[[#This Row],[Date Difference]],1) * 10) - 10)</f>
        <v>10</v>
      </c>
      <c r="K163">
        <f>_xlfn.PERCENTRANK.EXC(Table18[Total Quantity], Table18[[#This Row],[Total Quantity]],1) * 10</f>
        <v>7</v>
      </c>
      <c r="L163" s="2">
        <f>_xlfn.PERCENTRANK.EXC(Table18[Total Price], Table18[[#This Row],[Total Price]],1) * 10</f>
        <v>7</v>
      </c>
      <c r="M163" s="2" t="str">
        <f>IF(Table18[[#This Row],[Recency]]&lt;5, "Inactive Based on Recency", "Active Based on Recency")</f>
        <v>Active Based on Recency</v>
      </c>
    </row>
    <row r="164" spans="1:13" x14ac:dyDescent="0.35">
      <c r="A164">
        <v>221</v>
      </c>
      <c r="B164">
        <v>179</v>
      </c>
      <c r="C164">
        <v>23</v>
      </c>
      <c r="D164">
        <v>4</v>
      </c>
      <c r="E164">
        <v>625892</v>
      </c>
      <c r="F164" s="3" t="s">
        <v>680</v>
      </c>
      <c r="G164">
        <f>_xlfn.DAYS("2025-01-01", Table18[[#This Row],[date]])</f>
        <v>197</v>
      </c>
      <c r="H164" s="2">
        <v>10</v>
      </c>
      <c r="I164" s="2">
        <v>1468161</v>
      </c>
      <c r="J164">
        <f>ABS((_xlfn.PERCENTRANK.EXC(Table18[Date Difference],Table18[[#This Row],[Date Difference]],1) * 10) - 10)</f>
        <v>9</v>
      </c>
      <c r="K164">
        <f>_xlfn.PERCENTRANK.EXC(Table18[Total Quantity], Table18[[#This Row],[Total Quantity]],1) * 10</f>
        <v>6</v>
      </c>
      <c r="L164" s="2">
        <f>_xlfn.PERCENTRANK.EXC(Table18[Total Price], Table18[[#This Row],[Total Price]],1) * 10</f>
        <v>8</v>
      </c>
      <c r="M164" s="2" t="str">
        <f>IF(Table18[[#This Row],[Recency]]&lt;5, "Inactive Based on Recency", "Active Based on Recency")</f>
        <v>Active Based on Recency</v>
      </c>
    </row>
    <row r="165" spans="1:13" x14ac:dyDescent="0.35">
      <c r="A165">
        <v>504</v>
      </c>
      <c r="B165">
        <v>180</v>
      </c>
      <c r="C165">
        <v>23</v>
      </c>
      <c r="D165">
        <v>2</v>
      </c>
      <c r="E165">
        <v>312946</v>
      </c>
      <c r="F165" s="3" t="s">
        <v>1633</v>
      </c>
      <c r="G165">
        <f>_xlfn.DAYS("2025-01-01", Table18[[#This Row],[date]])</f>
        <v>932</v>
      </c>
      <c r="H165" s="2">
        <v>13</v>
      </c>
      <c r="I165" s="2">
        <v>1465097</v>
      </c>
      <c r="J165">
        <f>ABS((_xlfn.PERCENTRANK.EXC(Table18[Date Difference],Table18[[#This Row],[Date Difference]],1) * 10) - 10)</f>
        <v>2</v>
      </c>
      <c r="K165">
        <f>_xlfn.PERCENTRANK.EXC(Table18[Total Quantity], Table18[[#This Row],[Total Quantity]],1) * 10</f>
        <v>8</v>
      </c>
      <c r="L165" s="2">
        <f>_xlfn.PERCENTRANK.EXC(Table18[Total Price], Table18[[#This Row],[Total Price]],1) * 10</f>
        <v>8</v>
      </c>
      <c r="M165" s="2" t="str">
        <f>IF(Table18[[#This Row],[Recency]]&lt;5, "Inactive Based on Recency", "Active Based on Recency")</f>
        <v>Inactive Based on Recency</v>
      </c>
    </row>
    <row r="166" spans="1:13" x14ac:dyDescent="0.35">
      <c r="A166">
        <v>772</v>
      </c>
      <c r="B166">
        <v>181</v>
      </c>
      <c r="C166">
        <v>23</v>
      </c>
      <c r="D166">
        <v>4</v>
      </c>
      <c r="E166">
        <v>625892</v>
      </c>
      <c r="F166" s="3" t="s">
        <v>788</v>
      </c>
      <c r="G166">
        <f>_xlfn.DAYS("2025-01-01", Table18[[#This Row],[date]])</f>
        <v>474</v>
      </c>
      <c r="H166" s="2">
        <v>4</v>
      </c>
      <c r="I166" s="2">
        <v>625892</v>
      </c>
      <c r="J166">
        <f>ABS((_xlfn.PERCENTRANK.EXC(Table18[Date Difference],Table18[[#This Row],[Date Difference]],1) * 10) - 10)</f>
        <v>5</v>
      </c>
      <c r="K166">
        <f>_xlfn.PERCENTRANK.EXC(Table18[Total Quantity], Table18[[#This Row],[Total Quantity]],1) * 10</f>
        <v>1</v>
      </c>
      <c r="L166" s="2">
        <f>_xlfn.PERCENTRANK.EXC(Table18[Total Price], Table18[[#This Row],[Total Price]],1) * 10</f>
        <v>3</v>
      </c>
      <c r="M166" s="2" t="str">
        <f>IF(Table18[[#This Row],[Recency]]&lt;5, "Inactive Based on Recency", "Active Based on Recency")</f>
        <v>Active Based on Recency</v>
      </c>
    </row>
    <row r="167" spans="1:13" x14ac:dyDescent="0.35">
      <c r="A167">
        <v>900</v>
      </c>
      <c r="B167">
        <v>182</v>
      </c>
      <c r="C167">
        <v>21</v>
      </c>
      <c r="D167">
        <v>5</v>
      </c>
      <c r="E167">
        <v>572815</v>
      </c>
      <c r="F167" s="3" t="s">
        <v>1746</v>
      </c>
      <c r="G167">
        <f>_xlfn.DAYS("2025-01-01", Table18[[#This Row],[date]])</f>
        <v>463</v>
      </c>
      <c r="H167" s="2">
        <v>7</v>
      </c>
      <c r="I167" s="2">
        <v>897699</v>
      </c>
      <c r="J167">
        <f>ABS((_xlfn.PERCENTRANK.EXC(Table18[Date Difference],Table18[[#This Row],[Date Difference]],1) * 10) - 10)</f>
        <v>5</v>
      </c>
      <c r="K167">
        <f>_xlfn.PERCENTRANK.EXC(Table18[Total Quantity], Table18[[#This Row],[Total Quantity]],1) * 10</f>
        <v>4</v>
      </c>
      <c r="L167" s="2">
        <f>_xlfn.PERCENTRANK.EXC(Table18[Total Price], Table18[[#This Row],[Total Price]],1) * 10</f>
        <v>6</v>
      </c>
      <c r="M167" s="2" t="str">
        <f>IF(Table18[[#This Row],[Recency]]&lt;5, "Inactive Based on Recency", "Active Based on Recency")</f>
        <v>Active Based on Recency</v>
      </c>
    </row>
    <row r="168" spans="1:13" x14ac:dyDescent="0.35">
      <c r="A168">
        <v>973</v>
      </c>
      <c r="B168">
        <v>183</v>
      </c>
      <c r="C168">
        <v>42</v>
      </c>
      <c r="D168">
        <v>2</v>
      </c>
      <c r="E168">
        <v>285920</v>
      </c>
      <c r="F168" s="3" t="s">
        <v>1834</v>
      </c>
      <c r="G168">
        <f>_xlfn.DAYS("2025-01-01", Table18[[#This Row],[date]])</f>
        <v>363</v>
      </c>
      <c r="H168" s="2">
        <v>6</v>
      </c>
      <c r="I168" s="2">
        <v>927260</v>
      </c>
      <c r="J168">
        <f>ABS((_xlfn.PERCENTRANK.EXC(Table18[Date Difference],Table18[[#This Row],[Date Difference]],1) * 10) - 10)</f>
        <v>6</v>
      </c>
      <c r="K168">
        <f>_xlfn.PERCENTRANK.EXC(Table18[Total Quantity], Table18[[#This Row],[Total Quantity]],1) * 10</f>
        <v>3</v>
      </c>
      <c r="L168" s="2">
        <f>_xlfn.PERCENTRANK.EXC(Table18[Total Price], Table18[[#This Row],[Total Price]],1) * 10</f>
        <v>6</v>
      </c>
      <c r="M168" s="2" t="str">
        <f>IF(Table18[[#This Row],[Recency]]&lt;5, "Inactive Based on Recency", "Active Based on Recency")</f>
        <v>Active Based on Recency</v>
      </c>
    </row>
    <row r="169" spans="1:13" x14ac:dyDescent="0.35">
      <c r="A169">
        <v>745</v>
      </c>
      <c r="B169">
        <v>184</v>
      </c>
      <c r="C169">
        <v>20</v>
      </c>
      <c r="D169">
        <v>4</v>
      </c>
      <c r="E169">
        <v>592480</v>
      </c>
      <c r="F169" s="3" t="s">
        <v>1632</v>
      </c>
      <c r="G169">
        <f>_xlfn.DAYS("2025-01-01", Table18[[#This Row],[date]])</f>
        <v>332</v>
      </c>
      <c r="H169" s="2">
        <v>15</v>
      </c>
      <c r="I169" s="2">
        <v>1936256</v>
      </c>
      <c r="J169">
        <f>ABS((_xlfn.PERCENTRANK.EXC(Table18[Date Difference],Table18[[#This Row],[Date Difference]],1) * 10) - 10)</f>
        <v>7</v>
      </c>
      <c r="K169">
        <f>_xlfn.PERCENTRANK.EXC(Table18[Total Quantity], Table18[[#This Row],[Total Quantity]],1) * 10</f>
        <v>9</v>
      </c>
      <c r="L169" s="2">
        <f>_xlfn.PERCENTRANK.EXC(Table18[Total Price], Table18[[#This Row],[Total Price]],1) * 10</f>
        <v>9</v>
      </c>
      <c r="M169" s="2" t="str">
        <f>IF(Table18[[#This Row],[Recency]]&lt;5, "Inactive Based on Recency", "Active Based on Recency")</f>
        <v>Active Based on Recency</v>
      </c>
    </row>
    <row r="170" spans="1:13" x14ac:dyDescent="0.35">
      <c r="A170">
        <v>895</v>
      </c>
      <c r="B170">
        <v>185</v>
      </c>
      <c r="C170">
        <v>24</v>
      </c>
      <c r="D170">
        <v>5</v>
      </c>
      <c r="E170">
        <v>801555</v>
      </c>
      <c r="F170" s="3" t="s">
        <v>1682</v>
      </c>
      <c r="G170">
        <f>_xlfn.DAYS("2025-01-01", Table18[[#This Row],[date]])</f>
        <v>320</v>
      </c>
      <c r="H170" s="2">
        <v>15</v>
      </c>
      <c r="I170" s="2">
        <v>1622730</v>
      </c>
      <c r="J170">
        <f>ABS((_xlfn.PERCENTRANK.EXC(Table18[Date Difference],Table18[[#This Row],[Date Difference]],1) * 10) - 10)</f>
        <v>7</v>
      </c>
      <c r="K170">
        <f>_xlfn.PERCENTRANK.EXC(Table18[Total Quantity], Table18[[#This Row],[Total Quantity]],1) * 10</f>
        <v>9</v>
      </c>
      <c r="L170" s="2">
        <f>_xlfn.PERCENTRANK.EXC(Table18[Total Price], Table18[[#This Row],[Total Price]],1) * 10</f>
        <v>9</v>
      </c>
      <c r="M170" s="2" t="str">
        <f>IF(Table18[[#This Row],[Recency]]&lt;5, "Inactive Based on Recency", "Active Based on Recency")</f>
        <v>Active Based on Recency</v>
      </c>
    </row>
    <row r="171" spans="1:13" x14ac:dyDescent="0.35">
      <c r="A171">
        <v>1141</v>
      </c>
      <c r="B171">
        <v>186</v>
      </c>
      <c r="C171">
        <v>6</v>
      </c>
      <c r="D171">
        <v>5</v>
      </c>
      <c r="E171">
        <v>817675</v>
      </c>
      <c r="F171" s="3" t="s">
        <v>1424</v>
      </c>
      <c r="G171">
        <f>_xlfn.DAYS("2025-01-01", Table18[[#This Row],[date]])</f>
        <v>675</v>
      </c>
      <c r="H171" s="2">
        <v>5</v>
      </c>
      <c r="I171" s="2">
        <v>817675</v>
      </c>
      <c r="J171">
        <f>ABS((_xlfn.PERCENTRANK.EXC(Table18[Date Difference],Table18[[#This Row],[Date Difference]],1) * 10) - 10)</f>
        <v>3</v>
      </c>
      <c r="K171">
        <f>_xlfn.PERCENTRANK.EXC(Table18[Total Quantity], Table18[[#This Row],[Total Quantity]],1) * 10</f>
        <v>2</v>
      </c>
      <c r="L171" s="2">
        <f>_xlfn.PERCENTRANK.EXC(Table18[Total Price], Table18[[#This Row],[Total Price]],1) * 10</f>
        <v>5</v>
      </c>
      <c r="M171" s="2" t="str">
        <f>IF(Table18[[#This Row],[Recency]]&lt;5, "Inactive Based on Recency", "Active Based on Recency")</f>
        <v>Inactive Based on Recency</v>
      </c>
    </row>
    <row r="172" spans="1:13" x14ac:dyDescent="0.35">
      <c r="A172">
        <v>626</v>
      </c>
      <c r="B172">
        <v>187</v>
      </c>
      <c r="C172">
        <v>4</v>
      </c>
      <c r="D172">
        <v>2</v>
      </c>
      <c r="E172">
        <v>76164</v>
      </c>
      <c r="F172" s="3" t="s">
        <v>924</v>
      </c>
      <c r="G172">
        <f>_xlfn.DAYS("2025-01-01", Table18[[#This Row],[date]])</f>
        <v>531</v>
      </c>
      <c r="H172" s="2">
        <v>2</v>
      </c>
      <c r="I172" s="2">
        <v>76164</v>
      </c>
      <c r="J172">
        <f>ABS((_xlfn.PERCENTRANK.EXC(Table18[Date Difference],Table18[[#This Row],[Date Difference]],1) * 10) - 10)</f>
        <v>4</v>
      </c>
      <c r="K172">
        <f>_xlfn.PERCENTRANK.EXC(Table18[Total Quantity], Table18[[#This Row],[Total Quantity]],1) * 10</f>
        <v>0</v>
      </c>
      <c r="L172" s="2">
        <f>_xlfn.PERCENTRANK.EXC(Table18[Total Price], Table18[[#This Row],[Total Price]],1) * 10</f>
        <v>0</v>
      </c>
      <c r="M172" s="2" t="str">
        <f>IF(Table18[[#This Row],[Recency]]&lt;5, "Inactive Based on Recency", "Active Based on Recency")</f>
        <v>Inactive Based on Recency</v>
      </c>
    </row>
    <row r="173" spans="1:13" x14ac:dyDescent="0.35">
      <c r="A173">
        <v>306</v>
      </c>
      <c r="B173">
        <v>188</v>
      </c>
      <c r="C173">
        <v>35</v>
      </c>
      <c r="D173">
        <v>2</v>
      </c>
      <c r="E173">
        <v>112478</v>
      </c>
      <c r="F173" s="3" t="s">
        <v>1352</v>
      </c>
      <c r="G173">
        <f>_xlfn.DAYS("2025-01-01", Table18[[#This Row],[date]])</f>
        <v>497</v>
      </c>
      <c r="H173" s="2">
        <v>10</v>
      </c>
      <c r="I173" s="2">
        <v>741075</v>
      </c>
      <c r="J173">
        <f>ABS((_xlfn.PERCENTRANK.EXC(Table18[Date Difference],Table18[[#This Row],[Date Difference]],1) * 10) - 10)</f>
        <v>5</v>
      </c>
      <c r="K173">
        <f>_xlfn.PERCENTRANK.EXC(Table18[Total Quantity], Table18[[#This Row],[Total Quantity]],1) * 10</f>
        <v>6</v>
      </c>
      <c r="L173" s="2">
        <f>_xlfn.PERCENTRANK.EXC(Table18[Total Price], Table18[[#This Row],[Total Price]],1) * 10</f>
        <v>4</v>
      </c>
      <c r="M173" s="2" t="str">
        <f>IF(Table18[[#This Row],[Recency]]&lt;5, "Inactive Based on Recency", "Active Based on Recency")</f>
        <v>Active Based on Recency</v>
      </c>
    </row>
    <row r="174" spans="1:13" x14ac:dyDescent="0.35">
      <c r="A174">
        <v>500</v>
      </c>
      <c r="B174">
        <v>189</v>
      </c>
      <c r="C174">
        <v>30</v>
      </c>
      <c r="D174">
        <v>5</v>
      </c>
      <c r="E174">
        <v>521790</v>
      </c>
      <c r="F174" s="3" t="s">
        <v>347</v>
      </c>
      <c r="G174">
        <f>_xlfn.DAYS("2025-01-01", Table18[[#This Row],[date]])</f>
        <v>649</v>
      </c>
      <c r="H174" s="2">
        <v>5</v>
      </c>
      <c r="I174" s="2">
        <v>521790</v>
      </c>
      <c r="J174">
        <f>ABS((_xlfn.PERCENTRANK.EXC(Table18[Date Difference],Table18[[#This Row],[Date Difference]],1) * 10) - 10)</f>
        <v>4</v>
      </c>
      <c r="K174">
        <f>_xlfn.PERCENTRANK.EXC(Table18[Total Quantity], Table18[[#This Row],[Total Quantity]],1) * 10</f>
        <v>2</v>
      </c>
      <c r="L174" s="2">
        <f>_xlfn.PERCENTRANK.EXC(Table18[Total Price], Table18[[#This Row],[Total Price]],1) * 10</f>
        <v>3</v>
      </c>
      <c r="M174" s="2" t="str">
        <f>IF(Table18[[#This Row],[Recency]]&lt;5, "Inactive Based on Recency", "Active Based on Recency")</f>
        <v>Inactive Based on Recency</v>
      </c>
    </row>
    <row r="175" spans="1:13" x14ac:dyDescent="0.35">
      <c r="A175">
        <v>818</v>
      </c>
      <c r="B175">
        <v>190</v>
      </c>
      <c r="C175">
        <v>36</v>
      </c>
      <c r="D175">
        <v>5</v>
      </c>
      <c r="E175">
        <v>801675</v>
      </c>
      <c r="F175" s="3" t="s">
        <v>1745</v>
      </c>
      <c r="G175">
        <f>_xlfn.DAYS("2025-01-01", Table18[[#This Row],[date]])</f>
        <v>471</v>
      </c>
      <c r="H175" s="2">
        <v>8</v>
      </c>
      <c r="I175" s="2">
        <v>1086045</v>
      </c>
      <c r="J175">
        <f>ABS((_xlfn.PERCENTRANK.EXC(Table18[Date Difference],Table18[[#This Row],[Date Difference]],1) * 10) - 10)</f>
        <v>5</v>
      </c>
      <c r="K175">
        <f>_xlfn.PERCENTRANK.EXC(Table18[Total Quantity], Table18[[#This Row],[Total Quantity]],1) * 10</f>
        <v>4</v>
      </c>
      <c r="L175" s="2">
        <f>_xlfn.PERCENTRANK.EXC(Table18[Total Price], Table18[[#This Row],[Total Price]],1) * 10</f>
        <v>7</v>
      </c>
      <c r="M175" s="2" t="str">
        <f>IF(Table18[[#This Row],[Recency]]&lt;5, "Inactive Based on Recency", "Active Based on Recency")</f>
        <v>Active Based on Recency</v>
      </c>
    </row>
    <row r="176" spans="1:13" x14ac:dyDescent="0.35">
      <c r="A176">
        <v>867</v>
      </c>
      <c r="B176">
        <v>191</v>
      </c>
      <c r="C176">
        <v>40</v>
      </c>
      <c r="D176">
        <v>3</v>
      </c>
      <c r="E176">
        <v>77856</v>
      </c>
      <c r="F176" s="3" t="s">
        <v>1125</v>
      </c>
      <c r="G176">
        <f>_xlfn.DAYS("2025-01-01", Table18[[#This Row],[date]])</f>
        <v>453</v>
      </c>
      <c r="H176" s="2">
        <v>12</v>
      </c>
      <c r="I176" s="2">
        <v>1024276</v>
      </c>
      <c r="J176">
        <f>ABS((_xlfn.PERCENTRANK.EXC(Table18[Date Difference],Table18[[#This Row],[Date Difference]],1) * 10) - 10)</f>
        <v>5</v>
      </c>
      <c r="K176">
        <f>_xlfn.PERCENTRANK.EXC(Table18[Total Quantity], Table18[[#This Row],[Total Quantity]],1) * 10</f>
        <v>7</v>
      </c>
      <c r="L176" s="2">
        <f>_xlfn.PERCENTRANK.EXC(Table18[Total Price], Table18[[#This Row],[Total Price]],1) * 10</f>
        <v>7</v>
      </c>
      <c r="M176" s="2" t="str">
        <f>IF(Table18[[#This Row],[Recency]]&lt;5, "Inactive Based on Recency", "Active Based on Recency")</f>
        <v>Active Based on Recency</v>
      </c>
    </row>
    <row r="177" spans="1:13" x14ac:dyDescent="0.35">
      <c r="A177">
        <v>197</v>
      </c>
      <c r="B177">
        <v>192</v>
      </c>
      <c r="C177">
        <v>26</v>
      </c>
      <c r="D177">
        <v>4</v>
      </c>
      <c r="E177">
        <v>554896</v>
      </c>
      <c r="F177" s="3" t="s">
        <v>892</v>
      </c>
      <c r="G177">
        <f>_xlfn.DAYS("2025-01-01", Table18[[#This Row],[date]])</f>
        <v>256</v>
      </c>
      <c r="H177" s="2">
        <v>13</v>
      </c>
      <c r="I177" s="2">
        <v>950024</v>
      </c>
      <c r="J177">
        <f>ABS((_xlfn.PERCENTRANK.EXC(Table18[Date Difference],Table18[[#This Row],[Date Difference]],1) * 10) - 10)</f>
        <v>8</v>
      </c>
      <c r="K177">
        <f>_xlfn.PERCENTRANK.EXC(Table18[Total Quantity], Table18[[#This Row],[Total Quantity]],1) * 10</f>
        <v>8</v>
      </c>
      <c r="L177" s="2">
        <f>_xlfn.PERCENTRANK.EXC(Table18[Total Price], Table18[[#This Row],[Total Price]],1) * 10</f>
        <v>6</v>
      </c>
      <c r="M177" s="2" t="str">
        <f>IF(Table18[[#This Row],[Recency]]&lt;5, "Inactive Based on Recency", "Active Based on Recency")</f>
        <v>Active Based on Recency</v>
      </c>
    </row>
    <row r="178" spans="1:13" x14ac:dyDescent="0.35">
      <c r="A178">
        <v>771</v>
      </c>
      <c r="B178">
        <v>193</v>
      </c>
      <c r="C178">
        <v>15</v>
      </c>
      <c r="D178">
        <v>5</v>
      </c>
      <c r="E178">
        <v>788640</v>
      </c>
      <c r="F178" s="3" t="s">
        <v>1752</v>
      </c>
      <c r="G178">
        <f>_xlfn.DAYS("2025-01-01", Table18[[#This Row],[date]])</f>
        <v>630</v>
      </c>
      <c r="H178" s="2">
        <v>15</v>
      </c>
      <c r="I178" s="2">
        <v>2373240</v>
      </c>
      <c r="J178">
        <f>ABS((_xlfn.PERCENTRANK.EXC(Table18[Date Difference],Table18[[#This Row],[Date Difference]],1) * 10) - 10)</f>
        <v>4</v>
      </c>
      <c r="K178">
        <f>_xlfn.PERCENTRANK.EXC(Table18[Total Quantity], Table18[[#This Row],[Total Quantity]],1) * 10</f>
        <v>9</v>
      </c>
      <c r="L178" s="2">
        <f>_xlfn.PERCENTRANK.EXC(Table18[Total Price], Table18[[#This Row],[Total Price]],1) * 10</f>
        <v>9</v>
      </c>
      <c r="M178" s="2" t="str">
        <f>IF(Table18[[#This Row],[Recency]]&lt;5, "Inactive Based on Recency", "Active Based on Recency")</f>
        <v>Inactive Based on Recency</v>
      </c>
    </row>
    <row r="179" spans="1:13" x14ac:dyDescent="0.35">
      <c r="A179">
        <v>89</v>
      </c>
      <c r="B179">
        <v>194</v>
      </c>
      <c r="C179">
        <v>44</v>
      </c>
      <c r="D179">
        <v>5</v>
      </c>
      <c r="E179">
        <v>690490</v>
      </c>
      <c r="F179" s="3" t="s">
        <v>661</v>
      </c>
      <c r="G179">
        <f>_xlfn.DAYS("2025-01-01", Table18[[#This Row],[date]])</f>
        <v>227</v>
      </c>
      <c r="H179" s="2">
        <v>22</v>
      </c>
      <c r="I179" s="2">
        <v>2863878</v>
      </c>
      <c r="J179">
        <f>ABS((_xlfn.PERCENTRANK.EXC(Table18[Date Difference],Table18[[#This Row],[Date Difference]],1) * 10) - 10)</f>
        <v>8</v>
      </c>
      <c r="K179">
        <f>_xlfn.PERCENTRANK.EXC(Table18[Total Quantity], Table18[[#This Row],[Total Quantity]],1) * 10</f>
        <v>9</v>
      </c>
      <c r="L179" s="2">
        <f>_xlfn.PERCENTRANK.EXC(Table18[Total Price], Table18[[#This Row],[Total Price]],1) * 10</f>
        <v>9</v>
      </c>
      <c r="M179" s="2" t="str">
        <f>IF(Table18[[#This Row],[Recency]]&lt;5, "Inactive Based on Recency", "Active Based on Recency")</f>
        <v>Active Based on Recency</v>
      </c>
    </row>
    <row r="180" spans="1:13" x14ac:dyDescent="0.35">
      <c r="A180">
        <v>1080</v>
      </c>
      <c r="B180">
        <v>195</v>
      </c>
      <c r="C180">
        <v>33</v>
      </c>
      <c r="D180">
        <v>1</v>
      </c>
      <c r="E180">
        <v>142706</v>
      </c>
      <c r="F180" s="3" t="s">
        <v>471</v>
      </c>
      <c r="G180">
        <f>_xlfn.DAYS("2025-01-01", Table18[[#This Row],[date]])</f>
        <v>815</v>
      </c>
      <c r="H180" s="2">
        <v>6</v>
      </c>
      <c r="I180" s="2">
        <v>960381</v>
      </c>
      <c r="J180">
        <f>ABS((_xlfn.PERCENTRANK.EXC(Table18[Date Difference],Table18[[#This Row],[Date Difference]],1) * 10) - 10)</f>
        <v>3</v>
      </c>
      <c r="K180">
        <f>_xlfn.PERCENTRANK.EXC(Table18[Total Quantity], Table18[[#This Row],[Total Quantity]],1) * 10</f>
        <v>3</v>
      </c>
      <c r="L180" s="2">
        <f>_xlfn.PERCENTRANK.EXC(Table18[Total Price], Table18[[#This Row],[Total Price]],1) * 10</f>
        <v>6</v>
      </c>
      <c r="M180" s="2" t="str">
        <f>IF(Table18[[#This Row],[Recency]]&lt;5, "Inactive Based on Recency", "Active Based on Recency")</f>
        <v>Inactive Based on Recency</v>
      </c>
    </row>
    <row r="181" spans="1:13" x14ac:dyDescent="0.35">
      <c r="A181">
        <v>902</v>
      </c>
      <c r="B181">
        <v>196</v>
      </c>
      <c r="C181">
        <v>40</v>
      </c>
      <c r="D181">
        <v>3</v>
      </c>
      <c r="E181">
        <v>77856</v>
      </c>
      <c r="F181" s="3" t="s">
        <v>1175</v>
      </c>
      <c r="G181">
        <f>_xlfn.DAYS("2025-01-01", Table18[[#This Row],[date]])</f>
        <v>512</v>
      </c>
      <c r="H181" s="2">
        <v>3</v>
      </c>
      <c r="I181" s="2">
        <v>77856</v>
      </c>
      <c r="J181">
        <f>ABS((_xlfn.PERCENTRANK.EXC(Table18[Date Difference],Table18[[#This Row],[Date Difference]],1) * 10) - 10)</f>
        <v>5</v>
      </c>
      <c r="K181">
        <f>_xlfn.PERCENTRANK.EXC(Table18[Total Quantity], Table18[[#This Row],[Total Quantity]],1) * 10</f>
        <v>1</v>
      </c>
      <c r="L181" s="2">
        <f>_xlfn.PERCENTRANK.EXC(Table18[Total Price], Table18[[#This Row],[Total Price]],1) * 10</f>
        <v>0</v>
      </c>
      <c r="M181" s="2" t="str">
        <f>IF(Table18[[#This Row],[Recency]]&lt;5, "Inactive Based on Recency", "Active Based on Recency")</f>
        <v>Active Based on Recency</v>
      </c>
    </row>
    <row r="182" spans="1:13" x14ac:dyDescent="0.35">
      <c r="A182">
        <v>481</v>
      </c>
      <c r="B182">
        <v>197</v>
      </c>
      <c r="C182">
        <v>42</v>
      </c>
      <c r="D182">
        <v>4</v>
      </c>
      <c r="E182">
        <v>571840</v>
      </c>
      <c r="F182" s="3" t="s">
        <v>1617</v>
      </c>
      <c r="G182">
        <f>_xlfn.DAYS("2025-01-01", Table18[[#This Row],[date]])</f>
        <v>290</v>
      </c>
      <c r="H182" s="2">
        <v>5</v>
      </c>
      <c r="I182" s="2">
        <v>603884</v>
      </c>
      <c r="J182">
        <f>ABS((_xlfn.PERCENTRANK.EXC(Table18[Date Difference],Table18[[#This Row],[Date Difference]],1) * 10) - 10)</f>
        <v>7</v>
      </c>
      <c r="K182">
        <f>_xlfn.PERCENTRANK.EXC(Table18[Total Quantity], Table18[[#This Row],[Total Quantity]],1) * 10</f>
        <v>2</v>
      </c>
      <c r="L182" s="2">
        <f>_xlfn.PERCENTRANK.EXC(Table18[Total Price], Table18[[#This Row],[Total Price]],1) * 10</f>
        <v>3</v>
      </c>
      <c r="M182" s="2" t="str">
        <f>IF(Table18[[#This Row],[Recency]]&lt;5, "Inactive Based on Recency", "Active Based on Recency")</f>
        <v>Active Based on Recency</v>
      </c>
    </row>
    <row r="183" spans="1:13" x14ac:dyDescent="0.35">
      <c r="A183">
        <v>432</v>
      </c>
      <c r="B183">
        <v>198</v>
      </c>
      <c r="C183">
        <v>29</v>
      </c>
      <c r="D183">
        <v>4</v>
      </c>
      <c r="E183">
        <v>435144</v>
      </c>
      <c r="F183" s="3" t="s">
        <v>1461</v>
      </c>
      <c r="G183">
        <f>_xlfn.DAYS("2025-01-01", Table18[[#This Row],[date]])</f>
        <v>1121</v>
      </c>
      <c r="H183" s="2">
        <v>4</v>
      </c>
      <c r="I183" s="2">
        <v>435144</v>
      </c>
      <c r="J183">
        <f>ABS((_xlfn.PERCENTRANK.EXC(Table18[Date Difference],Table18[[#This Row],[Date Difference]],1) * 10) - 10)</f>
        <v>1</v>
      </c>
      <c r="K183">
        <f>_xlfn.PERCENTRANK.EXC(Table18[Total Quantity], Table18[[#This Row],[Total Quantity]],1) * 10</f>
        <v>1</v>
      </c>
      <c r="L183" s="2">
        <f>_xlfn.PERCENTRANK.EXC(Table18[Total Price], Table18[[#This Row],[Total Price]],1) * 10</f>
        <v>2</v>
      </c>
      <c r="M183" s="2" t="str">
        <f>IF(Table18[[#This Row],[Recency]]&lt;5, "Inactive Based on Recency", "Active Based on Recency")</f>
        <v>Inactive Based on Recency</v>
      </c>
    </row>
    <row r="184" spans="1:13" x14ac:dyDescent="0.35">
      <c r="A184">
        <v>1077</v>
      </c>
      <c r="B184">
        <v>199</v>
      </c>
      <c r="C184">
        <v>43</v>
      </c>
      <c r="D184">
        <v>3</v>
      </c>
      <c r="E184">
        <v>291639</v>
      </c>
      <c r="F184" s="3" t="s">
        <v>1874</v>
      </c>
      <c r="G184">
        <f>_xlfn.DAYS("2025-01-01", Table18[[#This Row],[date]])</f>
        <v>110</v>
      </c>
      <c r="H184" s="2">
        <v>22</v>
      </c>
      <c r="I184" s="2">
        <v>2337128</v>
      </c>
      <c r="J184">
        <f>ABS((_xlfn.PERCENTRANK.EXC(Table18[Date Difference],Table18[[#This Row],[Date Difference]],1) * 10) - 10)</f>
        <v>10</v>
      </c>
      <c r="K184">
        <f>_xlfn.PERCENTRANK.EXC(Table18[Total Quantity], Table18[[#This Row],[Total Quantity]],1) * 10</f>
        <v>9</v>
      </c>
      <c r="L184" s="2">
        <f>_xlfn.PERCENTRANK.EXC(Table18[Total Price], Table18[[#This Row],[Total Price]],1) * 10</f>
        <v>9</v>
      </c>
      <c r="M184" s="2" t="str">
        <f>IF(Table18[[#This Row],[Recency]]&lt;5, "Inactive Based on Recency", "Active Based on Recency")</f>
        <v>Active Based on Recency</v>
      </c>
    </row>
    <row r="185" spans="1:13" x14ac:dyDescent="0.35">
      <c r="A185">
        <v>938</v>
      </c>
      <c r="B185">
        <v>200</v>
      </c>
      <c r="C185">
        <v>25</v>
      </c>
      <c r="D185">
        <v>2</v>
      </c>
      <c r="E185">
        <v>189580</v>
      </c>
      <c r="F185" s="3" t="s">
        <v>1533</v>
      </c>
      <c r="G185">
        <f>_xlfn.DAYS("2025-01-01", Table18[[#This Row],[date]])</f>
        <v>923</v>
      </c>
      <c r="H185" s="2">
        <v>2</v>
      </c>
      <c r="I185" s="2">
        <v>189580</v>
      </c>
      <c r="J185">
        <f>ABS((_xlfn.PERCENTRANK.EXC(Table18[Date Difference],Table18[[#This Row],[Date Difference]],1) * 10) - 10)</f>
        <v>2</v>
      </c>
      <c r="K185">
        <f>_xlfn.PERCENTRANK.EXC(Table18[Total Quantity], Table18[[#This Row],[Total Quantity]],1) * 10</f>
        <v>0</v>
      </c>
      <c r="L185" s="2">
        <f>_xlfn.PERCENTRANK.EXC(Table18[Total Price], Table18[[#This Row],[Total Price]],1) * 10</f>
        <v>1</v>
      </c>
      <c r="M185" s="2" t="str">
        <f>IF(Table18[[#This Row],[Recency]]&lt;5, "Inactive Based on Recency", "Active Based on Recency")</f>
        <v>Inactive Based on Recency</v>
      </c>
    </row>
    <row r="186" spans="1:13" x14ac:dyDescent="0.35">
      <c r="A186">
        <v>754</v>
      </c>
      <c r="B186">
        <v>201</v>
      </c>
      <c r="C186">
        <v>15</v>
      </c>
      <c r="D186">
        <v>5</v>
      </c>
      <c r="E186">
        <v>788640</v>
      </c>
      <c r="F186" s="3" t="s">
        <v>1656</v>
      </c>
      <c r="G186">
        <f>_xlfn.DAYS("2025-01-01", Table18[[#This Row],[date]])</f>
        <v>866</v>
      </c>
      <c r="H186" s="2">
        <v>6</v>
      </c>
      <c r="I186" s="2">
        <v>924380</v>
      </c>
      <c r="J186">
        <f>ABS((_xlfn.PERCENTRANK.EXC(Table18[Date Difference],Table18[[#This Row],[Date Difference]],1) * 10) - 10)</f>
        <v>2</v>
      </c>
      <c r="K186">
        <f>_xlfn.PERCENTRANK.EXC(Table18[Total Quantity], Table18[[#This Row],[Total Quantity]],1) * 10</f>
        <v>3</v>
      </c>
      <c r="L186" s="2">
        <f>_xlfn.PERCENTRANK.EXC(Table18[Total Price], Table18[[#This Row],[Total Price]],1) * 10</f>
        <v>6</v>
      </c>
      <c r="M186" s="2" t="str">
        <f>IF(Table18[[#This Row],[Recency]]&lt;5, "Inactive Based on Recency", "Active Based on Recency")</f>
        <v>Inactive Based on Recency</v>
      </c>
    </row>
    <row r="187" spans="1:13" x14ac:dyDescent="0.35">
      <c r="A187">
        <v>1135</v>
      </c>
      <c r="B187">
        <v>202</v>
      </c>
      <c r="C187">
        <v>27</v>
      </c>
      <c r="D187">
        <v>3</v>
      </c>
      <c r="E187">
        <v>237795</v>
      </c>
      <c r="F187" s="3" t="s">
        <v>1901</v>
      </c>
      <c r="G187">
        <f>_xlfn.DAYS("2025-01-01", Table18[[#This Row],[date]])</f>
        <v>538</v>
      </c>
      <c r="H187" s="2">
        <v>3</v>
      </c>
      <c r="I187" s="2">
        <v>237795</v>
      </c>
      <c r="J187">
        <f>ABS((_xlfn.PERCENTRANK.EXC(Table18[Date Difference],Table18[[#This Row],[Date Difference]],1) * 10) - 10)</f>
        <v>4</v>
      </c>
      <c r="K187">
        <f>_xlfn.PERCENTRANK.EXC(Table18[Total Quantity], Table18[[#This Row],[Total Quantity]],1) * 10</f>
        <v>1</v>
      </c>
      <c r="L187" s="2">
        <f>_xlfn.PERCENTRANK.EXC(Table18[Total Price], Table18[[#This Row],[Total Price]],1) * 10</f>
        <v>1</v>
      </c>
      <c r="M187" s="2" t="str">
        <f>IF(Table18[[#This Row],[Recency]]&lt;5, "Inactive Based on Recency", "Active Based on Recency")</f>
        <v>Inactive Based on Recency</v>
      </c>
    </row>
    <row r="188" spans="1:13" x14ac:dyDescent="0.35">
      <c r="A188">
        <v>937</v>
      </c>
      <c r="B188">
        <v>203</v>
      </c>
      <c r="C188">
        <v>16</v>
      </c>
      <c r="D188">
        <v>2</v>
      </c>
      <c r="E188">
        <v>89904</v>
      </c>
      <c r="F188" s="3" t="s">
        <v>1820</v>
      </c>
      <c r="G188">
        <f>_xlfn.DAYS("2025-01-01", Table18[[#This Row],[date]])</f>
        <v>139</v>
      </c>
      <c r="H188" s="2">
        <v>21</v>
      </c>
      <c r="I188" s="2">
        <v>1808246</v>
      </c>
      <c r="J188">
        <f>ABS((_xlfn.PERCENTRANK.EXC(Table18[Date Difference],Table18[[#This Row],[Date Difference]],1) * 10) - 10)</f>
        <v>10</v>
      </c>
      <c r="K188">
        <f>_xlfn.PERCENTRANK.EXC(Table18[Total Quantity], Table18[[#This Row],[Total Quantity]],1) * 10</f>
        <v>9</v>
      </c>
      <c r="L188" s="2">
        <f>_xlfn.PERCENTRANK.EXC(Table18[Total Price], Table18[[#This Row],[Total Price]],1) * 10</f>
        <v>9</v>
      </c>
      <c r="M188" s="2" t="str">
        <f>IF(Table18[[#This Row],[Recency]]&lt;5, "Inactive Based on Recency", "Active Based on Recency")</f>
        <v>Active Based on Recency</v>
      </c>
    </row>
    <row r="189" spans="1:13" x14ac:dyDescent="0.35">
      <c r="A189">
        <v>145</v>
      </c>
      <c r="B189">
        <v>204</v>
      </c>
      <c r="C189">
        <v>21</v>
      </c>
      <c r="D189">
        <v>1</v>
      </c>
      <c r="E189">
        <v>114563</v>
      </c>
      <c r="F189" s="3" t="s">
        <v>1428</v>
      </c>
      <c r="G189">
        <f>_xlfn.DAYS("2025-01-01", Table18[[#This Row],[date]])</f>
        <v>163</v>
      </c>
      <c r="H189" s="2">
        <v>6</v>
      </c>
      <c r="I189" s="2">
        <v>532455</v>
      </c>
      <c r="J189">
        <f>ABS((_xlfn.PERCENTRANK.EXC(Table18[Date Difference],Table18[[#This Row],[Date Difference]],1) * 10) - 10)</f>
        <v>9</v>
      </c>
      <c r="K189">
        <f>_xlfn.PERCENTRANK.EXC(Table18[Total Quantity], Table18[[#This Row],[Total Quantity]],1) * 10</f>
        <v>3</v>
      </c>
      <c r="L189" s="2">
        <f>_xlfn.PERCENTRANK.EXC(Table18[Total Price], Table18[[#This Row],[Total Price]],1) * 10</f>
        <v>3</v>
      </c>
      <c r="M189" s="2" t="str">
        <f>IF(Table18[[#This Row],[Recency]]&lt;5, "Inactive Based on Recency", "Active Based on Recency")</f>
        <v>Active Based on Recency</v>
      </c>
    </row>
    <row r="190" spans="1:13" x14ac:dyDescent="0.35">
      <c r="A190">
        <v>596</v>
      </c>
      <c r="B190">
        <v>206</v>
      </c>
      <c r="C190">
        <v>26</v>
      </c>
      <c r="D190">
        <v>4</v>
      </c>
      <c r="E190">
        <v>554896</v>
      </c>
      <c r="F190" s="3" t="s">
        <v>539</v>
      </c>
      <c r="G190">
        <f>_xlfn.DAYS("2025-01-01", Table18[[#This Row],[date]])</f>
        <v>905</v>
      </c>
      <c r="H190" s="2">
        <v>4</v>
      </c>
      <c r="I190" s="2">
        <v>554896</v>
      </c>
      <c r="J190">
        <f>ABS((_xlfn.PERCENTRANK.EXC(Table18[Date Difference],Table18[[#This Row],[Date Difference]],1) * 10) - 10)</f>
        <v>2</v>
      </c>
      <c r="K190">
        <f>_xlfn.PERCENTRANK.EXC(Table18[Total Quantity], Table18[[#This Row],[Total Quantity]],1) * 10</f>
        <v>1</v>
      </c>
      <c r="L190" s="2">
        <f>_xlfn.PERCENTRANK.EXC(Table18[Total Price], Table18[[#This Row],[Total Price]],1) * 10</f>
        <v>3</v>
      </c>
      <c r="M190" s="2" t="str">
        <f>IF(Table18[[#This Row],[Recency]]&lt;5, "Inactive Based on Recency", "Active Based on Recency")</f>
        <v>Inactive Based on Recency</v>
      </c>
    </row>
    <row r="191" spans="1:13" x14ac:dyDescent="0.35">
      <c r="A191">
        <v>622</v>
      </c>
      <c r="B191">
        <v>207</v>
      </c>
      <c r="C191">
        <v>27</v>
      </c>
      <c r="D191">
        <v>1</v>
      </c>
      <c r="E191">
        <v>79265</v>
      </c>
      <c r="F191" s="3" t="s">
        <v>1682</v>
      </c>
      <c r="G191">
        <f>_xlfn.DAYS("2025-01-01", Table18[[#This Row],[date]])</f>
        <v>320</v>
      </c>
      <c r="H191" s="2">
        <v>1</v>
      </c>
      <c r="I191" s="2">
        <v>79265</v>
      </c>
      <c r="J191">
        <f>ABS((_xlfn.PERCENTRANK.EXC(Table18[Date Difference],Table18[[#This Row],[Date Difference]],1) * 10) - 10)</f>
        <v>7</v>
      </c>
      <c r="K191">
        <f>_xlfn.PERCENTRANK.EXC(Table18[Total Quantity], Table18[[#This Row],[Total Quantity]],1) * 10</f>
        <v>0</v>
      </c>
      <c r="L191" s="2">
        <f>_xlfn.PERCENTRANK.EXC(Table18[Total Price], Table18[[#This Row],[Total Price]],1) * 10</f>
        <v>0</v>
      </c>
      <c r="M191" s="2" t="str">
        <f>IF(Table18[[#This Row],[Recency]]&lt;5, "Inactive Based on Recency", "Active Based on Recency")</f>
        <v>Active Based on Recency</v>
      </c>
    </row>
    <row r="192" spans="1:13" x14ac:dyDescent="0.35">
      <c r="A192">
        <v>786</v>
      </c>
      <c r="B192">
        <v>208</v>
      </c>
      <c r="C192">
        <v>39</v>
      </c>
      <c r="D192">
        <v>5</v>
      </c>
      <c r="E192">
        <v>267070</v>
      </c>
      <c r="F192" s="3" t="s">
        <v>1759</v>
      </c>
      <c r="G192">
        <f>_xlfn.DAYS("2025-01-01", Table18[[#This Row],[date]])</f>
        <v>156</v>
      </c>
      <c r="H192" s="2">
        <v>14</v>
      </c>
      <c r="I192" s="2">
        <v>1168020</v>
      </c>
      <c r="J192">
        <f>ABS((_xlfn.PERCENTRANK.EXC(Table18[Date Difference],Table18[[#This Row],[Date Difference]],1) * 10) - 10)</f>
        <v>10</v>
      </c>
      <c r="K192">
        <f>_xlfn.PERCENTRANK.EXC(Table18[Total Quantity], Table18[[#This Row],[Total Quantity]],1) * 10</f>
        <v>8</v>
      </c>
      <c r="L192" s="2">
        <f>_xlfn.PERCENTRANK.EXC(Table18[Total Price], Table18[[#This Row],[Total Price]],1) * 10</f>
        <v>7</v>
      </c>
      <c r="M192" s="2" t="str">
        <f>IF(Table18[[#This Row],[Recency]]&lt;5, "Inactive Based on Recency", "Active Based on Recency")</f>
        <v>Active Based on Recency</v>
      </c>
    </row>
    <row r="193" spans="1:13" x14ac:dyDescent="0.35">
      <c r="A193">
        <v>1154</v>
      </c>
      <c r="B193">
        <v>210</v>
      </c>
      <c r="C193">
        <v>29</v>
      </c>
      <c r="D193">
        <v>1</v>
      </c>
      <c r="E193">
        <v>108786</v>
      </c>
      <c r="F193" s="3" t="s">
        <v>267</v>
      </c>
      <c r="G193">
        <f>_xlfn.DAYS("2025-01-01", Table18[[#This Row],[date]])</f>
        <v>230</v>
      </c>
      <c r="H193" s="2">
        <v>2</v>
      </c>
      <c r="I193" s="2">
        <v>269097</v>
      </c>
      <c r="J193">
        <f>ABS((_xlfn.PERCENTRANK.EXC(Table18[Date Difference],Table18[[#This Row],[Date Difference]],1) * 10) - 10)</f>
        <v>8</v>
      </c>
      <c r="K193">
        <f>_xlfn.PERCENTRANK.EXC(Table18[Total Quantity], Table18[[#This Row],[Total Quantity]],1) * 10</f>
        <v>0</v>
      </c>
      <c r="L193" s="2">
        <f>_xlfn.PERCENTRANK.EXC(Table18[Total Price], Table18[[#This Row],[Total Price]],1) * 10</f>
        <v>1</v>
      </c>
      <c r="M193" s="2" t="str">
        <f>IF(Table18[[#This Row],[Recency]]&lt;5, "Inactive Based on Recency", "Active Based on Recency")</f>
        <v>Active Based on Recency</v>
      </c>
    </row>
    <row r="194" spans="1:13" x14ac:dyDescent="0.35">
      <c r="A194">
        <v>897</v>
      </c>
      <c r="B194">
        <v>211</v>
      </c>
      <c r="C194">
        <v>8</v>
      </c>
      <c r="D194">
        <v>3</v>
      </c>
      <c r="E194">
        <v>210072</v>
      </c>
      <c r="F194" s="3" t="s">
        <v>1766</v>
      </c>
      <c r="G194">
        <f>_xlfn.DAYS("2025-01-01", Table18[[#This Row],[date]])</f>
        <v>221</v>
      </c>
      <c r="H194" s="2">
        <v>3</v>
      </c>
      <c r="I194" s="2">
        <v>210072</v>
      </c>
      <c r="J194">
        <f>ABS((_xlfn.PERCENTRANK.EXC(Table18[Date Difference],Table18[[#This Row],[Date Difference]],1) * 10) - 10)</f>
        <v>8</v>
      </c>
      <c r="K194">
        <f>_xlfn.PERCENTRANK.EXC(Table18[Total Quantity], Table18[[#This Row],[Total Quantity]],1) * 10</f>
        <v>1</v>
      </c>
      <c r="L194" s="2">
        <f>_xlfn.PERCENTRANK.EXC(Table18[Total Price], Table18[[#This Row],[Total Price]],1) * 10</f>
        <v>1</v>
      </c>
      <c r="M194" s="2" t="str">
        <f>IF(Table18[[#This Row],[Recency]]&lt;5, "Inactive Based on Recency", "Active Based on Recency")</f>
        <v>Active Based on Recency</v>
      </c>
    </row>
    <row r="195" spans="1:13" x14ac:dyDescent="0.35">
      <c r="A195">
        <v>462</v>
      </c>
      <c r="B195">
        <v>212</v>
      </c>
      <c r="C195">
        <v>38</v>
      </c>
      <c r="D195">
        <v>2</v>
      </c>
      <c r="E195">
        <v>242610</v>
      </c>
      <c r="F195" s="3" t="s">
        <v>1606</v>
      </c>
      <c r="G195">
        <f>_xlfn.DAYS("2025-01-01", Table18[[#This Row],[date]])</f>
        <v>328</v>
      </c>
      <c r="H195" s="2">
        <v>28</v>
      </c>
      <c r="I195" s="2">
        <v>3177908</v>
      </c>
      <c r="J195">
        <f>ABS((_xlfn.PERCENTRANK.EXC(Table18[Date Difference],Table18[[#This Row],[Date Difference]],1) * 10) - 10)</f>
        <v>7</v>
      </c>
      <c r="K195">
        <f>_xlfn.PERCENTRANK.EXC(Table18[Total Quantity], Table18[[#This Row],[Total Quantity]],1) * 10</f>
        <v>9</v>
      </c>
      <c r="L195" s="2">
        <f>_xlfn.PERCENTRANK.EXC(Table18[Total Price], Table18[[#This Row],[Total Price]],1) * 10</f>
        <v>9</v>
      </c>
      <c r="M195" s="2" t="str">
        <f>IF(Table18[[#This Row],[Recency]]&lt;5, "Inactive Based on Recency", "Active Based on Recency")</f>
        <v>Active Based on Recency</v>
      </c>
    </row>
    <row r="196" spans="1:13" x14ac:dyDescent="0.35">
      <c r="A196">
        <v>1012</v>
      </c>
      <c r="B196">
        <v>213</v>
      </c>
      <c r="C196">
        <v>48</v>
      </c>
      <c r="D196">
        <v>1</v>
      </c>
      <c r="E196">
        <v>54307</v>
      </c>
      <c r="F196" s="3" t="s">
        <v>1848</v>
      </c>
      <c r="G196">
        <f>_xlfn.DAYS("2025-01-01", Table18[[#This Row],[date]])</f>
        <v>154</v>
      </c>
      <c r="H196" s="2">
        <v>12</v>
      </c>
      <c r="I196" s="2">
        <v>1104267</v>
      </c>
      <c r="J196">
        <f>ABS((_xlfn.PERCENTRANK.EXC(Table18[Date Difference],Table18[[#This Row],[Date Difference]],1) * 10) - 10)</f>
        <v>10</v>
      </c>
      <c r="K196">
        <f>_xlfn.PERCENTRANK.EXC(Table18[Total Quantity], Table18[[#This Row],[Total Quantity]],1) * 10</f>
        <v>7</v>
      </c>
      <c r="L196" s="2">
        <f>_xlfn.PERCENTRANK.EXC(Table18[Total Price], Table18[[#This Row],[Total Price]],1) * 10</f>
        <v>7</v>
      </c>
      <c r="M196" s="2" t="str">
        <f>IF(Table18[[#This Row],[Recency]]&lt;5, "Inactive Based on Recency", "Active Based on Recency")</f>
        <v>Active Based on Recency</v>
      </c>
    </row>
    <row r="197" spans="1:13" x14ac:dyDescent="0.35">
      <c r="A197">
        <v>337</v>
      </c>
      <c r="B197">
        <v>214</v>
      </c>
      <c r="C197">
        <v>47</v>
      </c>
      <c r="D197">
        <v>3</v>
      </c>
      <c r="E197">
        <v>243603</v>
      </c>
      <c r="F197" s="3" t="s">
        <v>367</v>
      </c>
      <c r="G197">
        <f>_xlfn.DAYS("2025-01-01", Table18[[#This Row],[date]])</f>
        <v>906</v>
      </c>
      <c r="H197" s="2">
        <v>7</v>
      </c>
      <c r="I197" s="2">
        <v>678747</v>
      </c>
      <c r="J197">
        <f>ABS((_xlfn.PERCENTRANK.EXC(Table18[Date Difference],Table18[[#This Row],[Date Difference]],1) * 10) - 10)</f>
        <v>2</v>
      </c>
      <c r="K197">
        <f>_xlfn.PERCENTRANK.EXC(Table18[Total Quantity], Table18[[#This Row],[Total Quantity]],1) * 10</f>
        <v>4</v>
      </c>
      <c r="L197" s="2">
        <f>_xlfn.PERCENTRANK.EXC(Table18[Total Price], Table18[[#This Row],[Total Price]],1) * 10</f>
        <v>4</v>
      </c>
      <c r="M197" s="2" t="str">
        <f>IF(Table18[[#This Row],[Recency]]&lt;5, "Inactive Based on Recency", "Active Based on Recency")</f>
        <v>Inactive Based on Recency</v>
      </c>
    </row>
    <row r="198" spans="1:13" x14ac:dyDescent="0.35">
      <c r="A198">
        <v>576</v>
      </c>
      <c r="B198">
        <v>215</v>
      </c>
      <c r="C198">
        <v>7</v>
      </c>
      <c r="D198">
        <v>5</v>
      </c>
      <c r="E198">
        <v>550030</v>
      </c>
      <c r="F198" s="3" t="s">
        <v>1665</v>
      </c>
      <c r="G198">
        <f>_xlfn.DAYS("2025-01-01", Table18[[#This Row],[date]])</f>
        <v>196</v>
      </c>
      <c r="H198" s="2">
        <v>19</v>
      </c>
      <c r="I198" s="2">
        <v>2080454</v>
      </c>
      <c r="J198">
        <f>ABS((_xlfn.PERCENTRANK.EXC(Table18[Date Difference],Table18[[#This Row],[Date Difference]],1) * 10) - 10)</f>
        <v>9</v>
      </c>
      <c r="K198">
        <f>_xlfn.PERCENTRANK.EXC(Table18[Total Quantity], Table18[[#This Row],[Total Quantity]],1) * 10</f>
        <v>9</v>
      </c>
      <c r="L198" s="2">
        <f>_xlfn.PERCENTRANK.EXC(Table18[Total Price], Table18[[#This Row],[Total Price]],1) * 10</f>
        <v>9</v>
      </c>
      <c r="M198" s="2" t="str">
        <f>IF(Table18[[#This Row],[Recency]]&lt;5, "Inactive Based on Recency", "Active Based on Recency")</f>
        <v>Active Based on Recency</v>
      </c>
    </row>
    <row r="199" spans="1:13" x14ac:dyDescent="0.35">
      <c r="A199">
        <v>803</v>
      </c>
      <c r="B199">
        <v>216</v>
      </c>
      <c r="C199">
        <v>24</v>
      </c>
      <c r="D199">
        <v>1</v>
      </c>
      <c r="E199">
        <v>160311</v>
      </c>
      <c r="F199" s="3" t="s">
        <v>985</v>
      </c>
      <c r="G199">
        <f>_xlfn.DAYS("2025-01-01", Table18[[#This Row],[date]])</f>
        <v>376</v>
      </c>
      <c r="H199" s="2">
        <v>2</v>
      </c>
      <c r="I199" s="2">
        <v>257524</v>
      </c>
      <c r="J199">
        <f>ABS((_xlfn.PERCENTRANK.EXC(Table18[Date Difference],Table18[[#This Row],[Date Difference]],1) * 10) - 10)</f>
        <v>6</v>
      </c>
      <c r="K199">
        <f>_xlfn.PERCENTRANK.EXC(Table18[Total Quantity], Table18[[#This Row],[Total Quantity]],1) * 10</f>
        <v>0</v>
      </c>
      <c r="L199" s="2">
        <f>_xlfn.PERCENTRANK.EXC(Table18[Total Price], Table18[[#This Row],[Total Price]],1) * 10</f>
        <v>1</v>
      </c>
      <c r="M199" s="2" t="str">
        <f>IF(Table18[[#This Row],[Recency]]&lt;5, "Inactive Based on Recency", "Active Based on Recency")</f>
        <v>Active Based on Recency</v>
      </c>
    </row>
    <row r="200" spans="1:13" x14ac:dyDescent="0.35">
      <c r="A200">
        <v>311</v>
      </c>
      <c r="B200">
        <v>217</v>
      </c>
      <c r="C200">
        <v>45</v>
      </c>
      <c r="D200">
        <v>4</v>
      </c>
      <c r="E200">
        <v>342400</v>
      </c>
      <c r="F200" s="3" t="s">
        <v>296</v>
      </c>
      <c r="G200">
        <f>_xlfn.DAYS("2025-01-01", Table18[[#This Row],[date]])</f>
        <v>1293</v>
      </c>
      <c r="H200" s="2">
        <v>9</v>
      </c>
      <c r="I200" s="2">
        <v>904440</v>
      </c>
      <c r="J200">
        <f>ABS((_xlfn.PERCENTRANK.EXC(Table18[Date Difference],Table18[[#This Row],[Date Difference]],1) * 10) - 10)</f>
        <v>1</v>
      </c>
      <c r="K200">
        <f>_xlfn.PERCENTRANK.EXC(Table18[Total Quantity], Table18[[#This Row],[Total Quantity]],1) * 10</f>
        <v>5</v>
      </c>
      <c r="L200" s="2">
        <f>_xlfn.PERCENTRANK.EXC(Table18[Total Price], Table18[[#This Row],[Total Price]],1) * 10</f>
        <v>6</v>
      </c>
      <c r="M200" s="2" t="str">
        <f>IF(Table18[[#This Row],[Recency]]&lt;5, "Inactive Based on Recency", "Active Based on Recency")</f>
        <v>Inactive Based on Recency</v>
      </c>
    </row>
    <row r="201" spans="1:13" x14ac:dyDescent="0.35">
      <c r="A201">
        <v>806</v>
      </c>
      <c r="B201">
        <v>218</v>
      </c>
      <c r="C201">
        <v>9</v>
      </c>
      <c r="D201">
        <v>3</v>
      </c>
      <c r="E201">
        <v>121677</v>
      </c>
      <c r="F201" s="3" t="s">
        <v>982</v>
      </c>
      <c r="G201">
        <f>_xlfn.DAYS("2025-01-01", Table18[[#This Row],[date]])</f>
        <v>484</v>
      </c>
      <c r="H201" s="2">
        <v>3</v>
      </c>
      <c r="I201" s="2">
        <v>121677</v>
      </c>
      <c r="J201">
        <f>ABS((_xlfn.PERCENTRANK.EXC(Table18[Date Difference],Table18[[#This Row],[Date Difference]],1) * 10) - 10)</f>
        <v>5</v>
      </c>
      <c r="K201">
        <f>_xlfn.PERCENTRANK.EXC(Table18[Total Quantity], Table18[[#This Row],[Total Quantity]],1) * 10</f>
        <v>1</v>
      </c>
      <c r="L201" s="2">
        <f>_xlfn.PERCENTRANK.EXC(Table18[Total Price], Table18[[#This Row],[Total Price]],1) * 10</f>
        <v>0</v>
      </c>
      <c r="M201" s="2" t="str">
        <f>IF(Table18[[#This Row],[Recency]]&lt;5, "Inactive Based on Recency", "Active Based on Recency")</f>
        <v>Active Based on Recency</v>
      </c>
    </row>
    <row r="202" spans="1:13" x14ac:dyDescent="0.35">
      <c r="A202">
        <v>813</v>
      </c>
      <c r="B202">
        <v>219</v>
      </c>
      <c r="C202">
        <v>42</v>
      </c>
      <c r="D202">
        <v>5</v>
      </c>
      <c r="E202">
        <v>714800</v>
      </c>
      <c r="F202" s="3" t="s">
        <v>1776</v>
      </c>
      <c r="G202">
        <f>_xlfn.DAYS("2025-01-01", Table18[[#This Row],[date]])</f>
        <v>942</v>
      </c>
      <c r="H202" s="2">
        <v>5</v>
      </c>
      <c r="I202" s="2">
        <v>714800</v>
      </c>
      <c r="J202">
        <f>ABS((_xlfn.PERCENTRANK.EXC(Table18[Date Difference],Table18[[#This Row],[Date Difference]],1) * 10) - 10)</f>
        <v>2</v>
      </c>
      <c r="K202">
        <f>_xlfn.PERCENTRANK.EXC(Table18[Total Quantity], Table18[[#This Row],[Total Quantity]],1) * 10</f>
        <v>2</v>
      </c>
      <c r="L202" s="2">
        <f>_xlfn.PERCENTRANK.EXC(Table18[Total Price], Table18[[#This Row],[Total Price]],1) * 10</f>
        <v>4</v>
      </c>
      <c r="M202" s="2" t="str">
        <f>IF(Table18[[#This Row],[Recency]]&lt;5, "Inactive Based on Recency", "Active Based on Recency")</f>
        <v>Inactive Based on Recency</v>
      </c>
    </row>
    <row r="203" spans="1:13" x14ac:dyDescent="0.35">
      <c r="A203">
        <v>551</v>
      </c>
      <c r="B203">
        <v>220</v>
      </c>
      <c r="C203">
        <v>26</v>
      </c>
      <c r="D203">
        <v>4</v>
      </c>
      <c r="E203">
        <v>554896</v>
      </c>
      <c r="F203" s="3" t="s">
        <v>982</v>
      </c>
      <c r="G203">
        <f>_xlfn.DAYS("2025-01-01", Table18[[#This Row],[date]])</f>
        <v>484</v>
      </c>
      <c r="H203" s="2">
        <v>20</v>
      </c>
      <c r="I203" s="2">
        <v>2714932</v>
      </c>
      <c r="J203">
        <f>ABS((_xlfn.PERCENTRANK.EXC(Table18[Date Difference],Table18[[#This Row],[Date Difference]],1) * 10) - 10)</f>
        <v>5</v>
      </c>
      <c r="K203">
        <f>_xlfn.PERCENTRANK.EXC(Table18[Total Quantity], Table18[[#This Row],[Total Quantity]],1) * 10</f>
        <v>9</v>
      </c>
      <c r="L203" s="2">
        <f>_xlfn.PERCENTRANK.EXC(Table18[Total Price], Table18[[#This Row],[Total Price]],1) * 10</f>
        <v>9</v>
      </c>
      <c r="M203" s="2" t="str">
        <f>IF(Table18[[#This Row],[Recency]]&lt;5, "Inactive Based on Recency", "Active Based on Recency")</f>
        <v>Active Based on Recency</v>
      </c>
    </row>
    <row r="204" spans="1:13" x14ac:dyDescent="0.35">
      <c r="A204">
        <v>1019</v>
      </c>
      <c r="B204">
        <v>221</v>
      </c>
      <c r="C204">
        <v>47</v>
      </c>
      <c r="D204">
        <v>3</v>
      </c>
      <c r="E204">
        <v>243603</v>
      </c>
      <c r="F204" s="3" t="s">
        <v>279</v>
      </c>
      <c r="G204">
        <f>_xlfn.DAYS("2025-01-01", Table18[[#This Row],[date]])</f>
        <v>215</v>
      </c>
      <c r="H204" s="2">
        <v>8</v>
      </c>
      <c r="I204" s="2">
        <v>787533</v>
      </c>
      <c r="J204">
        <f>ABS((_xlfn.PERCENTRANK.EXC(Table18[Date Difference],Table18[[#This Row],[Date Difference]],1) * 10) - 10)</f>
        <v>8</v>
      </c>
      <c r="K204">
        <f>_xlfn.PERCENTRANK.EXC(Table18[Total Quantity], Table18[[#This Row],[Total Quantity]],1) * 10</f>
        <v>4</v>
      </c>
      <c r="L204" s="2">
        <f>_xlfn.PERCENTRANK.EXC(Table18[Total Price], Table18[[#This Row],[Total Price]],1) * 10</f>
        <v>5</v>
      </c>
      <c r="M204" s="2" t="str">
        <f>IF(Table18[[#This Row],[Recency]]&lt;5, "Inactive Based on Recency", "Active Based on Recency")</f>
        <v>Active Based on Recency</v>
      </c>
    </row>
    <row r="205" spans="1:13" x14ac:dyDescent="0.35">
      <c r="A205">
        <v>382</v>
      </c>
      <c r="B205">
        <v>222</v>
      </c>
      <c r="C205">
        <v>47</v>
      </c>
      <c r="D205">
        <v>4</v>
      </c>
      <c r="E205">
        <v>324804</v>
      </c>
      <c r="F205" s="3" t="s">
        <v>1534</v>
      </c>
      <c r="G205">
        <f>_xlfn.DAYS("2025-01-01", Table18[[#This Row],[date]])</f>
        <v>445</v>
      </c>
      <c r="H205" s="2">
        <v>8</v>
      </c>
      <c r="I205" s="2">
        <v>708810</v>
      </c>
      <c r="J205">
        <f>ABS((_xlfn.PERCENTRANK.EXC(Table18[Date Difference],Table18[[#This Row],[Date Difference]],1) * 10) - 10)</f>
        <v>5</v>
      </c>
      <c r="K205">
        <f>_xlfn.PERCENTRANK.EXC(Table18[Total Quantity], Table18[[#This Row],[Total Quantity]],1) * 10</f>
        <v>4</v>
      </c>
      <c r="L205" s="2">
        <f>_xlfn.PERCENTRANK.EXC(Table18[Total Price], Table18[[#This Row],[Total Price]],1) * 10</f>
        <v>4</v>
      </c>
      <c r="M205" s="2" t="str">
        <f>IF(Table18[[#This Row],[Recency]]&lt;5, "Inactive Based on Recency", "Active Based on Recency")</f>
        <v>Active Based on Recency</v>
      </c>
    </row>
    <row r="206" spans="1:13" x14ac:dyDescent="0.35">
      <c r="A206">
        <v>827</v>
      </c>
      <c r="B206">
        <v>223</v>
      </c>
      <c r="C206">
        <v>6</v>
      </c>
      <c r="D206">
        <v>1</v>
      </c>
      <c r="E206">
        <v>163535</v>
      </c>
      <c r="F206" s="3" t="s">
        <v>1533</v>
      </c>
      <c r="G206">
        <f>_xlfn.DAYS("2025-01-01", Table18[[#This Row],[date]])</f>
        <v>923</v>
      </c>
      <c r="H206" s="2">
        <v>3</v>
      </c>
      <c r="I206" s="2">
        <v>334735</v>
      </c>
      <c r="J206">
        <f>ABS((_xlfn.PERCENTRANK.EXC(Table18[Date Difference],Table18[[#This Row],[Date Difference]],1) * 10) - 10)</f>
        <v>2</v>
      </c>
      <c r="K206">
        <f>_xlfn.PERCENTRANK.EXC(Table18[Total Quantity], Table18[[#This Row],[Total Quantity]],1) * 10</f>
        <v>1</v>
      </c>
      <c r="L206" s="2">
        <f>_xlfn.PERCENTRANK.EXC(Table18[Total Price], Table18[[#This Row],[Total Price]],1) * 10</f>
        <v>1</v>
      </c>
      <c r="M206" s="2" t="str">
        <f>IF(Table18[[#This Row],[Recency]]&lt;5, "Inactive Based on Recency", "Active Based on Recency")</f>
        <v>Inactive Based on Recency</v>
      </c>
    </row>
    <row r="207" spans="1:13" x14ac:dyDescent="0.35">
      <c r="A207">
        <v>246</v>
      </c>
      <c r="B207">
        <v>225</v>
      </c>
      <c r="C207">
        <v>8</v>
      </c>
      <c r="D207">
        <v>2</v>
      </c>
      <c r="E207">
        <v>140048</v>
      </c>
      <c r="F207" s="3" t="s">
        <v>757</v>
      </c>
      <c r="G207">
        <f>_xlfn.DAYS("2025-01-01", Table18[[#This Row],[date]])</f>
        <v>1032</v>
      </c>
      <c r="H207" s="2">
        <v>2</v>
      </c>
      <c r="I207" s="2">
        <v>140048</v>
      </c>
      <c r="J207">
        <f>ABS((_xlfn.PERCENTRANK.EXC(Table18[Date Difference],Table18[[#This Row],[Date Difference]],1) * 10) - 10)</f>
        <v>2</v>
      </c>
      <c r="K207">
        <f>_xlfn.PERCENTRANK.EXC(Table18[Total Quantity], Table18[[#This Row],[Total Quantity]],1) * 10</f>
        <v>0</v>
      </c>
      <c r="L207" s="2">
        <f>_xlfn.PERCENTRANK.EXC(Table18[Total Price], Table18[[#This Row],[Total Price]],1) * 10</f>
        <v>0</v>
      </c>
      <c r="M207" s="2" t="str">
        <f>IF(Table18[[#This Row],[Recency]]&lt;5, "Inactive Based on Recency", "Active Based on Recency")</f>
        <v>Inactive Based on Recency</v>
      </c>
    </row>
    <row r="208" spans="1:13" x14ac:dyDescent="0.35">
      <c r="A208">
        <v>171</v>
      </c>
      <c r="B208">
        <v>226</v>
      </c>
      <c r="C208">
        <v>22</v>
      </c>
      <c r="D208">
        <v>4</v>
      </c>
      <c r="E208">
        <v>263840</v>
      </c>
      <c r="F208" s="3" t="s">
        <v>1448</v>
      </c>
      <c r="G208">
        <f>_xlfn.DAYS("2025-01-01", Table18[[#This Row],[date]])</f>
        <v>128</v>
      </c>
      <c r="H208" s="2">
        <v>5</v>
      </c>
      <c r="I208" s="2">
        <v>352627</v>
      </c>
      <c r="J208">
        <f>ABS((_xlfn.PERCENTRANK.EXC(Table18[Date Difference],Table18[[#This Row],[Date Difference]],1) * 10) - 10)</f>
        <v>10</v>
      </c>
      <c r="K208">
        <f>_xlfn.PERCENTRANK.EXC(Table18[Total Quantity], Table18[[#This Row],[Total Quantity]],1) * 10</f>
        <v>2</v>
      </c>
      <c r="L208" s="2">
        <f>_xlfn.PERCENTRANK.EXC(Table18[Total Price], Table18[[#This Row],[Total Price]],1) * 10</f>
        <v>1</v>
      </c>
      <c r="M208" s="2" t="str">
        <f>IF(Table18[[#This Row],[Recency]]&lt;5, "Inactive Based on Recency", "Active Based on Recency")</f>
        <v>Active Based on Recency</v>
      </c>
    </row>
    <row r="209" spans="1:13" x14ac:dyDescent="0.35">
      <c r="A209">
        <v>1017</v>
      </c>
      <c r="B209">
        <v>227</v>
      </c>
      <c r="C209">
        <v>23</v>
      </c>
      <c r="D209">
        <v>3</v>
      </c>
      <c r="E209">
        <v>469419</v>
      </c>
      <c r="F209" s="3" t="s">
        <v>1559</v>
      </c>
      <c r="G209">
        <f>_xlfn.DAYS("2025-01-01", Table18[[#This Row],[date]])</f>
        <v>335</v>
      </c>
      <c r="H209" s="2">
        <v>3</v>
      </c>
      <c r="I209" s="2">
        <v>469419</v>
      </c>
      <c r="J209">
        <f>ABS((_xlfn.PERCENTRANK.EXC(Table18[Date Difference],Table18[[#This Row],[Date Difference]],1) * 10) - 10)</f>
        <v>7</v>
      </c>
      <c r="K209">
        <f>_xlfn.PERCENTRANK.EXC(Table18[Total Quantity], Table18[[#This Row],[Total Quantity]],1) * 10</f>
        <v>1</v>
      </c>
      <c r="L209" s="2">
        <f>_xlfn.PERCENTRANK.EXC(Table18[Total Price], Table18[[#This Row],[Total Price]],1) * 10</f>
        <v>2</v>
      </c>
      <c r="M209" s="2" t="str">
        <f>IF(Table18[[#This Row],[Recency]]&lt;5, "Inactive Based on Recency", "Active Based on Recency")</f>
        <v>Active Based on Recency</v>
      </c>
    </row>
    <row r="210" spans="1:13" x14ac:dyDescent="0.35">
      <c r="A210">
        <v>923</v>
      </c>
      <c r="B210">
        <v>228</v>
      </c>
      <c r="C210">
        <v>9</v>
      </c>
      <c r="D210">
        <v>5</v>
      </c>
      <c r="E210">
        <v>202795</v>
      </c>
      <c r="F210" s="3" t="s">
        <v>1816</v>
      </c>
      <c r="G210">
        <f>_xlfn.DAYS("2025-01-01", Table18[[#This Row],[date]])</f>
        <v>1099</v>
      </c>
      <c r="H210" s="2">
        <v>9</v>
      </c>
      <c r="I210" s="2">
        <v>745755</v>
      </c>
      <c r="J210">
        <f>ABS((_xlfn.PERCENTRANK.EXC(Table18[Date Difference],Table18[[#This Row],[Date Difference]],1) * 10) - 10)</f>
        <v>1</v>
      </c>
      <c r="K210">
        <f>_xlfn.PERCENTRANK.EXC(Table18[Total Quantity], Table18[[#This Row],[Total Quantity]],1) * 10</f>
        <v>5</v>
      </c>
      <c r="L210" s="2">
        <f>_xlfn.PERCENTRANK.EXC(Table18[Total Price], Table18[[#This Row],[Total Price]],1) * 10</f>
        <v>4</v>
      </c>
      <c r="M210" s="2" t="str">
        <f>IF(Table18[[#This Row],[Recency]]&lt;5, "Inactive Based on Recency", "Active Based on Recency")</f>
        <v>Inactive Based on Recency</v>
      </c>
    </row>
    <row r="211" spans="1:13" x14ac:dyDescent="0.35">
      <c r="A211">
        <v>759</v>
      </c>
      <c r="B211">
        <v>229</v>
      </c>
      <c r="C211">
        <v>11</v>
      </c>
      <c r="D211">
        <v>2</v>
      </c>
      <c r="E211">
        <v>202908</v>
      </c>
      <c r="F211" s="3" t="s">
        <v>80</v>
      </c>
      <c r="G211">
        <f>_xlfn.DAYS("2025-01-01", Table18[[#This Row],[date]])</f>
        <v>302</v>
      </c>
      <c r="H211" s="2">
        <v>11</v>
      </c>
      <c r="I211" s="2">
        <v>953728</v>
      </c>
      <c r="J211">
        <f>ABS((_xlfn.PERCENTRANK.EXC(Table18[Date Difference],Table18[[#This Row],[Date Difference]],1) * 10) - 10)</f>
        <v>7</v>
      </c>
      <c r="K211">
        <f>_xlfn.PERCENTRANK.EXC(Table18[Total Quantity], Table18[[#This Row],[Total Quantity]],1) * 10</f>
        <v>7</v>
      </c>
      <c r="L211" s="2">
        <f>_xlfn.PERCENTRANK.EXC(Table18[Total Price], Table18[[#This Row],[Total Price]],1) * 10</f>
        <v>6</v>
      </c>
      <c r="M211" s="2" t="str">
        <f>IF(Table18[[#This Row],[Recency]]&lt;5, "Inactive Based on Recency", "Active Based on Recency")</f>
        <v>Active Based on Recency</v>
      </c>
    </row>
    <row r="212" spans="1:13" x14ac:dyDescent="0.35">
      <c r="A212">
        <v>676</v>
      </c>
      <c r="B212">
        <v>230</v>
      </c>
      <c r="C212">
        <v>12</v>
      </c>
      <c r="D212">
        <v>1</v>
      </c>
      <c r="E212">
        <v>58727</v>
      </c>
      <c r="F212" s="3" t="s">
        <v>1602</v>
      </c>
      <c r="G212">
        <f>_xlfn.DAYS("2025-01-01", Table18[[#This Row],[date]])</f>
        <v>1079</v>
      </c>
      <c r="H212" s="2">
        <v>1</v>
      </c>
      <c r="I212" s="2">
        <v>58727</v>
      </c>
      <c r="J212">
        <f>ABS((_xlfn.PERCENTRANK.EXC(Table18[Date Difference],Table18[[#This Row],[Date Difference]],1) * 10) - 10)</f>
        <v>1</v>
      </c>
      <c r="K212">
        <f>_xlfn.PERCENTRANK.EXC(Table18[Total Quantity], Table18[[#This Row],[Total Quantity]],1) * 10</f>
        <v>0</v>
      </c>
      <c r="L212" s="2">
        <f>_xlfn.PERCENTRANK.EXC(Table18[Total Price], Table18[[#This Row],[Total Price]],1) * 10</f>
        <v>0</v>
      </c>
      <c r="M212" s="2" t="str">
        <f>IF(Table18[[#This Row],[Recency]]&lt;5, "Inactive Based on Recency", "Active Based on Recency")</f>
        <v>Inactive Based on Recency</v>
      </c>
    </row>
    <row r="213" spans="1:13" x14ac:dyDescent="0.35">
      <c r="A213">
        <v>213</v>
      </c>
      <c r="B213">
        <v>231</v>
      </c>
      <c r="C213">
        <v>38</v>
      </c>
      <c r="D213">
        <v>4</v>
      </c>
      <c r="E213">
        <v>485220</v>
      </c>
      <c r="F213" s="3" t="s">
        <v>1423</v>
      </c>
      <c r="G213">
        <f>_xlfn.DAYS("2025-01-01", Table18[[#This Row],[date]])</f>
        <v>665</v>
      </c>
      <c r="H213" s="2">
        <v>8</v>
      </c>
      <c r="I213" s="2">
        <v>743752</v>
      </c>
      <c r="J213">
        <f>ABS((_xlfn.PERCENTRANK.EXC(Table18[Date Difference],Table18[[#This Row],[Date Difference]],1) * 10) - 10)</f>
        <v>4</v>
      </c>
      <c r="K213">
        <f>_xlfn.PERCENTRANK.EXC(Table18[Total Quantity], Table18[[#This Row],[Total Quantity]],1) * 10</f>
        <v>4</v>
      </c>
      <c r="L213" s="2">
        <f>_xlfn.PERCENTRANK.EXC(Table18[Total Price], Table18[[#This Row],[Total Price]],1) * 10</f>
        <v>4</v>
      </c>
      <c r="M213" s="2" t="str">
        <f>IF(Table18[[#This Row],[Recency]]&lt;5, "Inactive Based on Recency", "Active Based on Recency")</f>
        <v>Inactive Based on Recency</v>
      </c>
    </row>
    <row r="214" spans="1:13" x14ac:dyDescent="0.35">
      <c r="A214">
        <v>437</v>
      </c>
      <c r="B214">
        <v>232</v>
      </c>
      <c r="C214">
        <v>5</v>
      </c>
      <c r="D214">
        <v>1</v>
      </c>
      <c r="E214">
        <v>137033</v>
      </c>
      <c r="F214" s="3" t="s">
        <v>1589</v>
      </c>
      <c r="G214">
        <f>_xlfn.DAYS("2025-01-01", Table18[[#This Row],[date]])</f>
        <v>858</v>
      </c>
      <c r="H214" s="2">
        <v>7</v>
      </c>
      <c r="I214" s="2">
        <v>728641</v>
      </c>
      <c r="J214">
        <f>ABS((_xlfn.PERCENTRANK.EXC(Table18[Date Difference],Table18[[#This Row],[Date Difference]],1) * 10) - 10)</f>
        <v>2</v>
      </c>
      <c r="K214">
        <f>_xlfn.PERCENTRANK.EXC(Table18[Total Quantity], Table18[[#This Row],[Total Quantity]],1) * 10</f>
        <v>4</v>
      </c>
      <c r="L214" s="2">
        <f>_xlfn.PERCENTRANK.EXC(Table18[Total Price], Table18[[#This Row],[Total Price]],1) * 10</f>
        <v>4</v>
      </c>
      <c r="M214" s="2" t="str">
        <f>IF(Table18[[#This Row],[Recency]]&lt;5, "Inactive Based on Recency", "Active Based on Recency")</f>
        <v>Inactive Based on Recency</v>
      </c>
    </row>
    <row r="215" spans="1:13" x14ac:dyDescent="0.35">
      <c r="A215">
        <v>47</v>
      </c>
      <c r="B215">
        <v>233</v>
      </c>
      <c r="C215">
        <v>9</v>
      </c>
      <c r="D215">
        <v>5</v>
      </c>
      <c r="E215">
        <v>202795</v>
      </c>
      <c r="F215" s="3" t="s">
        <v>1362</v>
      </c>
      <c r="G215">
        <f>_xlfn.DAYS("2025-01-01", Table18[[#This Row],[date]])</f>
        <v>611</v>
      </c>
      <c r="H215" s="2">
        <v>15</v>
      </c>
      <c r="I215" s="2">
        <v>492775</v>
      </c>
      <c r="J215">
        <f>ABS((_xlfn.PERCENTRANK.EXC(Table18[Date Difference],Table18[[#This Row],[Date Difference]],1) * 10) - 10)</f>
        <v>4</v>
      </c>
      <c r="K215">
        <f>_xlfn.PERCENTRANK.EXC(Table18[Total Quantity], Table18[[#This Row],[Total Quantity]],1) * 10</f>
        <v>9</v>
      </c>
      <c r="L215" s="2">
        <f>_xlfn.PERCENTRANK.EXC(Table18[Total Price], Table18[[#This Row],[Total Price]],1) * 10</f>
        <v>2</v>
      </c>
      <c r="M215" s="2" t="str">
        <f>IF(Table18[[#This Row],[Recency]]&lt;5, "Inactive Based on Recency", "Active Based on Recency")</f>
        <v>Inactive Based on Recency</v>
      </c>
    </row>
    <row r="216" spans="1:13" x14ac:dyDescent="0.35">
      <c r="A216">
        <v>560</v>
      </c>
      <c r="B216">
        <v>234</v>
      </c>
      <c r="C216">
        <v>47</v>
      </c>
      <c r="D216">
        <v>5</v>
      </c>
      <c r="E216">
        <v>406005</v>
      </c>
      <c r="F216" s="3" t="s">
        <v>1657</v>
      </c>
      <c r="G216">
        <f>_xlfn.DAYS("2025-01-01", Table18[[#This Row],[date]])</f>
        <v>240</v>
      </c>
      <c r="H216" s="2">
        <v>13</v>
      </c>
      <c r="I216" s="2">
        <v>1073671</v>
      </c>
      <c r="J216">
        <f>ABS((_xlfn.PERCENTRANK.EXC(Table18[Date Difference],Table18[[#This Row],[Date Difference]],1) * 10) - 10)</f>
        <v>8</v>
      </c>
      <c r="K216">
        <f>_xlfn.PERCENTRANK.EXC(Table18[Total Quantity], Table18[[#This Row],[Total Quantity]],1) * 10</f>
        <v>8</v>
      </c>
      <c r="L216" s="2">
        <f>_xlfn.PERCENTRANK.EXC(Table18[Total Price], Table18[[#This Row],[Total Price]],1) * 10</f>
        <v>7</v>
      </c>
      <c r="M216" s="2" t="str">
        <f>IF(Table18[[#This Row],[Recency]]&lt;5, "Inactive Based on Recency", "Active Based on Recency")</f>
        <v>Active Based on Recency</v>
      </c>
    </row>
    <row r="217" spans="1:13" x14ac:dyDescent="0.35">
      <c r="A217">
        <v>63</v>
      </c>
      <c r="B217">
        <v>236</v>
      </c>
      <c r="C217">
        <v>23</v>
      </c>
      <c r="D217">
        <v>2</v>
      </c>
      <c r="E217">
        <v>312946</v>
      </c>
      <c r="F217" s="3" t="s">
        <v>1373</v>
      </c>
      <c r="G217">
        <f>_xlfn.DAYS("2025-01-01", Table18[[#This Row],[date]])</f>
        <v>897</v>
      </c>
      <c r="H217" s="2">
        <v>5</v>
      </c>
      <c r="I217" s="2">
        <v>779650</v>
      </c>
      <c r="J217">
        <f>ABS((_xlfn.PERCENTRANK.EXC(Table18[Date Difference],Table18[[#This Row],[Date Difference]],1) * 10) - 10)</f>
        <v>2</v>
      </c>
      <c r="K217">
        <f>_xlfn.PERCENTRANK.EXC(Table18[Total Quantity], Table18[[#This Row],[Total Quantity]],1) * 10</f>
        <v>2</v>
      </c>
      <c r="L217" s="2">
        <f>_xlfn.PERCENTRANK.EXC(Table18[Total Price], Table18[[#This Row],[Total Price]],1) * 10</f>
        <v>5</v>
      </c>
      <c r="M217" s="2" t="str">
        <f>IF(Table18[[#This Row],[Recency]]&lt;5, "Inactive Based on Recency", "Active Based on Recency")</f>
        <v>Inactive Based on Recency</v>
      </c>
    </row>
    <row r="218" spans="1:13" x14ac:dyDescent="0.35">
      <c r="A218">
        <v>381</v>
      </c>
      <c r="B218">
        <v>237</v>
      </c>
      <c r="C218">
        <v>4</v>
      </c>
      <c r="D218">
        <v>2</v>
      </c>
      <c r="E218">
        <v>76164</v>
      </c>
      <c r="F218" s="3" t="s">
        <v>517</v>
      </c>
      <c r="G218">
        <f>_xlfn.DAYS("2025-01-01", Table18[[#This Row],[date]])</f>
        <v>286</v>
      </c>
      <c r="H218" s="2">
        <v>5</v>
      </c>
      <c r="I218" s="2">
        <v>490458</v>
      </c>
      <c r="J218">
        <f>ABS((_xlfn.PERCENTRANK.EXC(Table18[Date Difference],Table18[[#This Row],[Date Difference]],1) * 10) - 10)</f>
        <v>7</v>
      </c>
      <c r="K218">
        <f>_xlfn.PERCENTRANK.EXC(Table18[Total Quantity], Table18[[#This Row],[Total Quantity]],1) * 10</f>
        <v>2</v>
      </c>
      <c r="L218" s="2">
        <f>_xlfn.PERCENTRANK.EXC(Table18[Total Price], Table18[[#This Row],[Total Price]],1) * 10</f>
        <v>2</v>
      </c>
      <c r="M218" s="2" t="str">
        <f>IF(Table18[[#This Row],[Recency]]&lt;5, "Inactive Based on Recency", "Active Based on Recency")</f>
        <v>Active Based on Recency</v>
      </c>
    </row>
    <row r="219" spans="1:13" x14ac:dyDescent="0.35">
      <c r="A219">
        <v>345</v>
      </c>
      <c r="B219">
        <v>238</v>
      </c>
      <c r="C219">
        <v>24</v>
      </c>
      <c r="D219">
        <v>5</v>
      </c>
      <c r="E219">
        <v>801555</v>
      </c>
      <c r="F219" s="3" t="s">
        <v>1540</v>
      </c>
      <c r="G219">
        <f>_xlfn.DAYS("2025-01-01", Table18[[#This Row],[date]])</f>
        <v>451</v>
      </c>
      <c r="H219" s="2">
        <v>5</v>
      </c>
      <c r="I219" s="2">
        <v>801555</v>
      </c>
      <c r="J219">
        <f>ABS((_xlfn.PERCENTRANK.EXC(Table18[Date Difference],Table18[[#This Row],[Date Difference]],1) * 10) - 10)</f>
        <v>5</v>
      </c>
      <c r="K219">
        <f>_xlfn.PERCENTRANK.EXC(Table18[Total Quantity], Table18[[#This Row],[Total Quantity]],1) * 10</f>
        <v>2</v>
      </c>
      <c r="L219" s="2">
        <f>_xlfn.PERCENTRANK.EXC(Table18[Total Price], Table18[[#This Row],[Total Price]],1) * 10</f>
        <v>5</v>
      </c>
      <c r="M219" s="2" t="str">
        <f>IF(Table18[[#This Row],[Recency]]&lt;5, "Inactive Based on Recency", "Active Based on Recency")</f>
        <v>Active Based on Recency</v>
      </c>
    </row>
    <row r="220" spans="1:13" x14ac:dyDescent="0.35">
      <c r="A220">
        <v>100</v>
      </c>
      <c r="B220">
        <v>239</v>
      </c>
      <c r="C220">
        <v>7</v>
      </c>
      <c r="D220">
        <v>4</v>
      </c>
      <c r="E220">
        <v>440024</v>
      </c>
      <c r="F220" s="3" t="s">
        <v>1396</v>
      </c>
      <c r="G220">
        <f>_xlfn.DAYS("2025-01-01", Table18[[#This Row],[date]])</f>
        <v>806</v>
      </c>
      <c r="H220" s="2">
        <v>12</v>
      </c>
      <c r="I220" s="2">
        <v>1326798</v>
      </c>
      <c r="J220">
        <f>ABS((_xlfn.PERCENTRANK.EXC(Table18[Date Difference],Table18[[#This Row],[Date Difference]],1) * 10) - 10)</f>
        <v>3</v>
      </c>
      <c r="K220">
        <f>_xlfn.PERCENTRANK.EXC(Table18[Total Quantity], Table18[[#This Row],[Total Quantity]],1) * 10</f>
        <v>7</v>
      </c>
      <c r="L220" s="2">
        <f>_xlfn.PERCENTRANK.EXC(Table18[Total Price], Table18[[#This Row],[Total Price]],1) * 10</f>
        <v>8</v>
      </c>
      <c r="M220" s="2" t="str">
        <f>IF(Table18[[#This Row],[Recency]]&lt;5, "Inactive Based on Recency", "Active Based on Recency")</f>
        <v>Inactive Based on Recency</v>
      </c>
    </row>
    <row r="221" spans="1:13" x14ac:dyDescent="0.35">
      <c r="A221">
        <v>922</v>
      </c>
      <c r="B221">
        <v>240</v>
      </c>
      <c r="C221">
        <v>35</v>
      </c>
      <c r="D221">
        <v>3</v>
      </c>
      <c r="E221">
        <v>168717</v>
      </c>
      <c r="F221" s="3" t="s">
        <v>1110</v>
      </c>
      <c r="G221">
        <f>_xlfn.DAYS("2025-01-01", Table18[[#This Row],[date]])</f>
        <v>338</v>
      </c>
      <c r="H221" s="2">
        <v>3</v>
      </c>
      <c r="I221" s="2">
        <v>168717</v>
      </c>
      <c r="J221">
        <f>ABS((_xlfn.PERCENTRANK.EXC(Table18[Date Difference],Table18[[#This Row],[Date Difference]],1) * 10) - 10)</f>
        <v>7</v>
      </c>
      <c r="K221">
        <f>_xlfn.PERCENTRANK.EXC(Table18[Total Quantity], Table18[[#This Row],[Total Quantity]],1) * 10</f>
        <v>1</v>
      </c>
      <c r="L221" s="2">
        <f>_xlfn.PERCENTRANK.EXC(Table18[Total Price], Table18[[#This Row],[Total Price]],1) * 10</f>
        <v>1</v>
      </c>
      <c r="M221" s="2" t="str">
        <f>IF(Table18[[#This Row],[Recency]]&lt;5, "Inactive Based on Recency", "Active Based on Recency")</f>
        <v>Active Based on Recency</v>
      </c>
    </row>
    <row r="222" spans="1:13" x14ac:dyDescent="0.35">
      <c r="A222">
        <v>539</v>
      </c>
      <c r="B222">
        <v>241</v>
      </c>
      <c r="C222">
        <v>4</v>
      </c>
      <c r="D222">
        <v>5</v>
      </c>
      <c r="E222">
        <v>190410</v>
      </c>
      <c r="F222" s="3" t="s">
        <v>1464</v>
      </c>
      <c r="G222">
        <f>_xlfn.DAYS("2025-01-01", Table18[[#This Row],[date]])</f>
        <v>273</v>
      </c>
      <c r="H222" s="2">
        <v>8</v>
      </c>
      <c r="I222" s="2">
        <v>364103</v>
      </c>
      <c r="J222">
        <f>ABS((_xlfn.PERCENTRANK.EXC(Table18[Date Difference],Table18[[#This Row],[Date Difference]],1) * 10) - 10)</f>
        <v>7</v>
      </c>
      <c r="K222">
        <f>_xlfn.PERCENTRANK.EXC(Table18[Total Quantity], Table18[[#This Row],[Total Quantity]],1) * 10</f>
        <v>4</v>
      </c>
      <c r="L222" s="2">
        <f>_xlfn.PERCENTRANK.EXC(Table18[Total Price], Table18[[#This Row],[Total Price]],1) * 10</f>
        <v>2</v>
      </c>
      <c r="M222" s="2" t="str">
        <f>IF(Table18[[#This Row],[Recency]]&lt;5, "Inactive Based on Recency", "Active Based on Recency")</f>
        <v>Active Based on Recency</v>
      </c>
    </row>
    <row r="223" spans="1:13" x14ac:dyDescent="0.35">
      <c r="A223">
        <v>753</v>
      </c>
      <c r="B223">
        <v>242</v>
      </c>
      <c r="C223">
        <v>42</v>
      </c>
      <c r="D223">
        <v>2</v>
      </c>
      <c r="E223">
        <v>285920</v>
      </c>
      <c r="F223" s="3" t="s">
        <v>1475</v>
      </c>
      <c r="G223">
        <f>_xlfn.DAYS("2025-01-01", Table18[[#This Row],[date]])</f>
        <v>712</v>
      </c>
      <c r="H223" s="2">
        <v>10</v>
      </c>
      <c r="I223" s="2">
        <v>1399954</v>
      </c>
      <c r="J223">
        <f>ABS((_xlfn.PERCENTRANK.EXC(Table18[Date Difference],Table18[[#This Row],[Date Difference]],1) * 10) - 10)</f>
        <v>3</v>
      </c>
      <c r="K223">
        <f>_xlfn.PERCENTRANK.EXC(Table18[Total Quantity], Table18[[#This Row],[Total Quantity]],1) * 10</f>
        <v>6</v>
      </c>
      <c r="L223" s="2">
        <f>_xlfn.PERCENTRANK.EXC(Table18[Total Price], Table18[[#This Row],[Total Price]],1) * 10</f>
        <v>8</v>
      </c>
      <c r="M223" s="2" t="str">
        <f>IF(Table18[[#This Row],[Recency]]&lt;5, "Inactive Based on Recency", "Active Based on Recency")</f>
        <v>Inactive Based on Recency</v>
      </c>
    </row>
    <row r="224" spans="1:13" x14ac:dyDescent="0.35">
      <c r="A224">
        <v>628</v>
      </c>
      <c r="B224">
        <v>243</v>
      </c>
      <c r="C224">
        <v>46</v>
      </c>
      <c r="D224">
        <v>3</v>
      </c>
      <c r="E224">
        <v>466704</v>
      </c>
      <c r="F224" s="3" t="s">
        <v>1684</v>
      </c>
      <c r="G224">
        <f>_xlfn.DAYS("2025-01-01", Table18[[#This Row],[date]])</f>
        <v>535</v>
      </c>
      <c r="H224" s="2">
        <v>8</v>
      </c>
      <c r="I224" s="2">
        <v>757894</v>
      </c>
      <c r="J224">
        <f>ABS((_xlfn.PERCENTRANK.EXC(Table18[Date Difference],Table18[[#This Row],[Date Difference]],1) * 10) - 10)</f>
        <v>4</v>
      </c>
      <c r="K224">
        <f>_xlfn.PERCENTRANK.EXC(Table18[Total Quantity], Table18[[#This Row],[Total Quantity]],1) * 10</f>
        <v>4</v>
      </c>
      <c r="L224" s="2">
        <f>_xlfn.PERCENTRANK.EXC(Table18[Total Price], Table18[[#This Row],[Total Price]],1) * 10</f>
        <v>5</v>
      </c>
      <c r="M224" s="2" t="str">
        <f>IF(Table18[[#This Row],[Recency]]&lt;5, "Inactive Based on Recency", "Active Based on Recency")</f>
        <v>Inactive Based on Recency</v>
      </c>
    </row>
    <row r="225" spans="1:13" x14ac:dyDescent="0.35">
      <c r="A225">
        <v>129</v>
      </c>
      <c r="B225">
        <v>244</v>
      </c>
      <c r="C225">
        <v>4</v>
      </c>
      <c r="D225">
        <v>1</v>
      </c>
      <c r="E225">
        <v>38082</v>
      </c>
      <c r="F225" s="3" t="s">
        <v>1416</v>
      </c>
      <c r="G225">
        <f>_xlfn.DAYS("2025-01-01", Table18[[#This Row],[date]])</f>
        <v>1111</v>
      </c>
      <c r="H225" s="2">
        <v>1</v>
      </c>
      <c r="I225" s="2">
        <v>38082</v>
      </c>
      <c r="J225">
        <f>ABS((_xlfn.PERCENTRANK.EXC(Table18[Date Difference],Table18[[#This Row],[Date Difference]],1) * 10) - 10)</f>
        <v>1</v>
      </c>
      <c r="K225">
        <f>_xlfn.PERCENTRANK.EXC(Table18[Total Quantity], Table18[[#This Row],[Total Quantity]],1) * 10</f>
        <v>0</v>
      </c>
      <c r="L225" s="2">
        <f>_xlfn.PERCENTRANK.EXC(Table18[Total Price], Table18[[#This Row],[Total Price]],1) * 10</f>
        <v>0</v>
      </c>
      <c r="M225" s="2" t="str">
        <f>IF(Table18[[#This Row],[Recency]]&lt;5, "Inactive Based on Recency", "Active Based on Recency")</f>
        <v>Inactive Based on Recency</v>
      </c>
    </row>
    <row r="226" spans="1:13" x14ac:dyDescent="0.35">
      <c r="A226">
        <v>26</v>
      </c>
      <c r="B226">
        <v>245</v>
      </c>
      <c r="C226">
        <v>21</v>
      </c>
      <c r="D226">
        <v>2</v>
      </c>
      <c r="E226">
        <v>229126</v>
      </c>
      <c r="F226" s="3" t="s">
        <v>1345</v>
      </c>
      <c r="G226">
        <f>_xlfn.DAYS("2025-01-01", Table18[[#This Row],[date]])</f>
        <v>1448</v>
      </c>
      <c r="H226" s="2">
        <v>2</v>
      </c>
      <c r="I226" s="2">
        <v>229126</v>
      </c>
      <c r="J226">
        <f>ABS((_xlfn.PERCENTRANK.EXC(Table18[Date Difference],Table18[[#This Row],[Date Difference]],1) * 10) - 10)</f>
        <v>1</v>
      </c>
      <c r="K226">
        <f>_xlfn.PERCENTRANK.EXC(Table18[Total Quantity], Table18[[#This Row],[Total Quantity]],1) * 10</f>
        <v>0</v>
      </c>
      <c r="L226" s="2">
        <f>_xlfn.PERCENTRANK.EXC(Table18[Total Price], Table18[[#This Row],[Total Price]],1) * 10</f>
        <v>1</v>
      </c>
      <c r="M226" s="2" t="str">
        <f>IF(Table18[[#This Row],[Recency]]&lt;5, "Inactive Based on Recency", "Active Based on Recency")</f>
        <v>Inactive Based on Recency</v>
      </c>
    </row>
    <row r="227" spans="1:13" x14ac:dyDescent="0.35">
      <c r="A227">
        <v>92</v>
      </c>
      <c r="B227">
        <v>246</v>
      </c>
      <c r="C227">
        <v>14</v>
      </c>
      <c r="D227">
        <v>3</v>
      </c>
      <c r="E227">
        <v>487326</v>
      </c>
      <c r="F227" s="3" t="s">
        <v>1390</v>
      </c>
      <c r="G227">
        <f>_xlfn.DAYS("2025-01-01", Table18[[#This Row],[date]])</f>
        <v>841</v>
      </c>
      <c r="H227" s="2">
        <v>8</v>
      </c>
      <c r="I227" s="2">
        <v>1299536</v>
      </c>
      <c r="J227">
        <f>ABS((_xlfn.PERCENTRANK.EXC(Table18[Date Difference],Table18[[#This Row],[Date Difference]],1) * 10) - 10)</f>
        <v>2</v>
      </c>
      <c r="K227">
        <f>_xlfn.PERCENTRANK.EXC(Table18[Total Quantity], Table18[[#This Row],[Total Quantity]],1) * 10</f>
        <v>4</v>
      </c>
      <c r="L227" s="2">
        <f>_xlfn.PERCENTRANK.EXC(Table18[Total Price], Table18[[#This Row],[Total Price]],1) * 10</f>
        <v>8</v>
      </c>
      <c r="M227" s="2" t="str">
        <f>IF(Table18[[#This Row],[Recency]]&lt;5, "Inactive Based on Recency", "Active Based on Recency")</f>
        <v>Inactive Based on Recency</v>
      </c>
    </row>
    <row r="228" spans="1:13" x14ac:dyDescent="0.35">
      <c r="A228">
        <v>1053</v>
      </c>
      <c r="B228">
        <v>247</v>
      </c>
      <c r="C228">
        <v>36</v>
      </c>
      <c r="D228">
        <v>2</v>
      </c>
      <c r="E228">
        <v>320670</v>
      </c>
      <c r="F228" s="3" t="s">
        <v>1835</v>
      </c>
      <c r="G228">
        <f>_xlfn.DAYS("2025-01-01", Table18[[#This Row],[date]])</f>
        <v>462</v>
      </c>
      <c r="H228" s="2">
        <v>2</v>
      </c>
      <c r="I228" s="2">
        <v>320670</v>
      </c>
      <c r="J228">
        <f>ABS((_xlfn.PERCENTRANK.EXC(Table18[Date Difference],Table18[[#This Row],[Date Difference]],1) * 10) - 10)</f>
        <v>5</v>
      </c>
      <c r="K228">
        <f>_xlfn.PERCENTRANK.EXC(Table18[Total Quantity], Table18[[#This Row],[Total Quantity]],1) * 10</f>
        <v>0</v>
      </c>
      <c r="L228" s="2">
        <f>_xlfn.PERCENTRANK.EXC(Table18[Total Price], Table18[[#This Row],[Total Price]],1) * 10</f>
        <v>1</v>
      </c>
      <c r="M228" s="2" t="str">
        <f>IF(Table18[[#This Row],[Recency]]&lt;5, "Inactive Based on Recency", "Active Based on Recency")</f>
        <v>Active Based on Recency</v>
      </c>
    </row>
    <row r="229" spans="1:13" x14ac:dyDescent="0.35">
      <c r="A229">
        <v>979</v>
      </c>
      <c r="B229">
        <v>249</v>
      </c>
      <c r="C229">
        <v>46</v>
      </c>
      <c r="D229">
        <v>4</v>
      </c>
      <c r="E229">
        <v>622272</v>
      </c>
      <c r="F229" s="3" t="s">
        <v>1363</v>
      </c>
      <c r="G229">
        <f>_xlfn.DAYS("2025-01-01", Table18[[#This Row],[date]])</f>
        <v>317</v>
      </c>
      <c r="H229" s="2">
        <v>9</v>
      </c>
      <c r="I229" s="2">
        <v>889342</v>
      </c>
      <c r="J229">
        <f>ABS((_xlfn.PERCENTRANK.EXC(Table18[Date Difference],Table18[[#This Row],[Date Difference]],1) * 10) - 10)</f>
        <v>7</v>
      </c>
      <c r="K229">
        <f>_xlfn.PERCENTRANK.EXC(Table18[Total Quantity], Table18[[#This Row],[Total Quantity]],1) * 10</f>
        <v>5</v>
      </c>
      <c r="L229" s="2">
        <f>_xlfn.PERCENTRANK.EXC(Table18[Total Price], Table18[[#This Row],[Total Price]],1) * 10</f>
        <v>6</v>
      </c>
      <c r="M229" s="2" t="str">
        <f>IF(Table18[[#This Row],[Recency]]&lt;5, "Inactive Based on Recency", "Active Based on Recency")</f>
        <v>Active Based on Recency</v>
      </c>
    </row>
    <row r="230" spans="1:13" x14ac:dyDescent="0.35">
      <c r="A230">
        <v>228</v>
      </c>
      <c r="B230">
        <v>250</v>
      </c>
      <c r="C230">
        <v>41</v>
      </c>
      <c r="D230">
        <v>5</v>
      </c>
      <c r="E230">
        <v>187830</v>
      </c>
      <c r="F230" s="3" t="s">
        <v>748</v>
      </c>
      <c r="G230">
        <f>_xlfn.DAYS("2025-01-01", Table18[[#This Row],[date]])</f>
        <v>140</v>
      </c>
      <c r="H230" s="2">
        <v>18</v>
      </c>
      <c r="I230" s="2">
        <v>1519325</v>
      </c>
      <c r="J230">
        <f>ABS((_xlfn.PERCENTRANK.EXC(Table18[Date Difference],Table18[[#This Row],[Date Difference]],1) * 10) - 10)</f>
        <v>10</v>
      </c>
      <c r="K230">
        <f>_xlfn.PERCENTRANK.EXC(Table18[Total Quantity], Table18[[#This Row],[Total Quantity]],1) * 10</f>
        <v>9</v>
      </c>
      <c r="L230" s="2">
        <f>_xlfn.PERCENTRANK.EXC(Table18[Total Price], Table18[[#This Row],[Total Price]],1) * 10</f>
        <v>9</v>
      </c>
      <c r="M230" s="2" t="str">
        <f>IF(Table18[[#This Row],[Recency]]&lt;5, "Inactive Based on Recency", "Active Based on Recency")</f>
        <v>Active Based on Recency</v>
      </c>
    </row>
    <row r="231" spans="1:13" x14ac:dyDescent="0.35">
      <c r="A231">
        <v>236</v>
      </c>
      <c r="B231">
        <v>251</v>
      </c>
      <c r="C231">
        <v>11</v>
      </c>
      <c r="D231">
        <v>1</v>
      </c>
      <c r="E231">
        <v>101454</v>
      </c>
      <c r="F231" s="3" t="s">
        <v>1484</v>
      </c>
      <c r="G231">
        <f>_xlfn.DAYS("2025-01-01", Table18[[#This Row],[date]])</f>
        <v>304</v>
      </c>
      <c r="H231" s="2">
        <v>8</v>
      </c>
      <c r="I231" s="2">
        <v>860518</v>
      </c>
      <c r="J231">
        <f>ABS((_xlfn.PERCENTRANK.EXC(Table18[Date Difference],Table18[[#This Row],[Date Difference]],1) * 10) - 10)</f>
        <v>7</v>
      </c>
      <c r="K231">
        <f>_xlfn.PERCENTRANK.EXC(Table18[Total Quantity], Table18[[#This Row],[Total Quantity]],1) * 10</f>
        <v>4</v>
      </c>
      <c r="L231" s="2">
        <f>_xlfn.PERCENTRANK.EXC(Table18[Total Price], Table18[[#This Row],[Total Price]],1) * 10</f>
        <v>5</v>
      </c>
      <c r="M231" s="2" t="str">
        <f>IF(Table18[[#This Row],[Recency]]&lt;5, "Inactive Based on Recency", "Active Based on Recency")</f>
        <v>Active Based on Recency</v>
      </c>
    </row>
    <row r="232" spans="1:13" x14ac:dyDescent="0.35">
      <c r="A232">
        <v>684</v>
      </c>
      <c r="B232">
        <v>252</v>
      </c>
      <c r="C232">
        <v>37</v>
      </c>
      <c r="D232">
        <v>5</v>
      </c>
      <c r="E232">
        <v>678700</v>
      </c>
      <c r="F232" s="3" t="s">
        <v>98</v>
      </c>
      <c r="G232">
        <f>_xlfn.DAYS("2025-01-01", Table18[[#This Row],[date]])</f>
        <v>728</v>
      </c>
      <c r="H232" s="2">
        <v>5</v>
      </c>
      <c r="I232" s="2">
        <v>678700</v>
      </c>
      <c r="J232">
        <f>ABS((_xlfn.PERCENTRANK.EXC(Table18[Date Difference],Table18[[#This Row],[Date Difference]],1) * 10) - 10)</f>
        <v>3</v>
      </c>
      <c r="K232">
        <f>_xlfn.PERCENTRANK.EXC(Table18[Total Quantity], Table18[[#This Row],[Total Quantity]],1) * 10</f>
        <v>2</v>
      </c>
      <c r="L232" s="2">
        <f>_xlfn.PERCENTRANK.EXC(Table18[Total Price], Table18[[#This Row],[Total Price]],1) * 10</f>
        <v>4</v>
      </c>
      <c r="M232" s="2" t="str">
        <f>IF(Table18[[#This Row],[Recency]]&lt;5, "Inactive Based on Recency", "Active Based on Recency")</f>
        <v>Inactive Based on Recency</v>
      </c>
    </row>
    <row r="233" spans="1:13" x14ac:dyDescent="0.35">
      <c r="A233">
        <v>302</v>
      </c>
      <c r="B233">
        <v>254</v>
      </c>
      <c r="C233">
        <v>25</v>
      </c>
      <c r="D233">
        <v>1</v>
      </c>
      <c r="E233">
        <v>94790</v>
      </c>
      <c r="F233" s="3" t="s">
        <v>1383</v>
      </c>
      <c r="G233">
        <f>_xlfn.DAYS("2025-01-01", Table18[[#This Row],[date]])</f>
        <v>968</v>
      </c>
      <c r="H233" s="2">
        <v>1</v>
      </c>
      <c r="I233" s="2">
        <v>94790</v>
      </c>
      <c r="J233">
        <f>ABS((_xlfn.PERCENTRANK.EXC(Table18[Date Difference],Table18[[#This Row],[Date Difference]],1) * 10) - 10)</f>
        <v>2</v>
      </c>
      <c r="K233">
        <f>_xlfn.PERCENTRANK.EXC(Table18[Total Quantity], Table18[[#This Row],[Total Quantity]],1) * 10</f>
        <v>0</v>
      </c>
      <c r="L233" s="2">
        <f>_xlfn.PERCENTRANK.EXC(Table18[Total Price], Table18[[#This Row],[Total Price]],1) * 10</f>
        <v>0</v>
      </c>
      <c r="M233" s="2" t="str">
        <f>IF(Table18[[#This Row],[Recency]]&lt;5, "Inactive Based on Recency", "Active Based on Recency")</f>
        <v>Inactive Based on Recency</v>
      </c>
    </row>
    <row r="234" spans="1:13" x14ac:dyDescent="0.35">
      <c r="A234">
        <v>578</v>
      </c>
      <c r="B234">
        <v>255</v>
      </c>
      <c r="C234">
        <v>13</v>
      </c>
      <c r="D234">
        <v>5</v>
      </c>
      <c r="E234">
        <v>361975</v>
      </c>
      <c r="F234" s="3" t="s">
        <v>42</v>
      </c>
      <c r="G234">
        <f>_xlfn.DAYS("2025-01-01", Table18[[#This Row],[date]])</f>
        <v>1052</v>
      </c>
      <c r="H234" s="2">
        <v>10</v>
      </c>
      <c r="I234" s="2">
        <v>1082360</v>
      </c>
      <c r="J234">
        <f>ABS((_xlfn.PERCENTRANK.EXC(Table18[Date Difference],Table18[[#This Row],[Date Difference]],1) * 10) - 10)</f>
        <v>1</v>
      </c>
      <c r="K234">
        <f>_xlfn.PERCENTRANK.EXC(Table18[Total Quantity], Table18[[#This Row],[Total Quantity]],1) * 10</f>
        <v>6</v>
      </c>
      <c r="L234" s="2">
        <f>_xlfn.PERCENTRANK.EXC(Table18[Total Price], Table18[[#This Row],[Total Price]],1) * 10</f>
        <v>7</v>
      </c>
      <c r="M234" s="2" t="str">
        <f>IF(Table18[[#This Row],[Recency]]&lt;5, "Inactive Based on Recency", "Active Based on Recency")</f>
        <v>Inactive Based on Recency</v>
      </c>
    </row>
    <row r="235" spans="1:13" x14ac:dyDescent="0.35">
      <c r="A235">
        <v>889</v>
      </c>
      <c r="B235">
        <v>256</v>
      </c>
      <c r="C235">
        <v>9</v>
      </c>
      <c r="D235">
        <v>5</v>
      </c>
      <c r="E235">
        <v>202795</v>
      </c>
      <c r="F235" s="3" t="s">
        <v>1651</v>
      </c>
      <c r="G235">
        <f>_xlfn.DAYS("2025-01-01", Table18[[#This Row],[date]])</f>
        <v>368</v>
      </c>
      <c r="H235" s="2">
        <v>17</v>
      </c>
      <c r="I235" s="2">
        <v>1325344</v>
      </c>
      <c r="J235">
        <f>ABS((_xlfn.PERCENTRANK.EXC(Table18[Date Difference],Table18[[#This Row],[Date Difference]],1) * 10) - 10)</f>
        <v>6</v>
      </c>
      <c r="K235">
        <f>_xlfn.PERCENTRANK.EXC(Table18[Total Quantity], Table18[[#This Row],[Total Quantity]],1) * 10</f>
        <v>9</v>
      </c>
      <c r="L235" s="2">
        <f>_xlfn.PERCENTRANK.EXC(Table18[Total Price], Table18[[#This Row],[Total Price]],1) * 10</f>
        <v>8</v>
      </c>
      <c r="M235" s="2" t="str">
        <f>IF(Table18[[#This Row],[Recency]]&lt;5, "Inactive Based on Recency", "Active Based on Recency")</f>
        <v>Active Based on Recency</v>
      </c>
    </row>
    <row r="236" spans="1:13" x14ac:dyDescent="0.35">
      <c r="A236">
        <v>541</v>
      </c>
      <c r="B236">
        <v>257</v>
      </c>
      <c r="C236">
        <v>8</v>
      </c>
      <c r="D236">
        <v>4</v>
      </c>
      <c r="E236">
        <v>280096</v>
      </c>
      <c r="F236" s="3" t="s">
        <v>985</v>
      </c>
      <c r="G236">
        <f>_xlfn.DAYS("2025-01-01", Table18[[#This Row],[date]])</f>
        <v>376</v>
      </c>
      <c r="H236" s="2">
        <v>7</v>
      </c>
      <c r="I236" s="2">
        <v>443017</v>
      </c>
      <c r="J236">
        <f>ABS((_xlfn.PERCENTRANK.EXC(Table18[Date Difference],Table18[[#This Row],[Date Difference]],1) * 10) - 10)</f>
        <v>6</v>
      </c>
      <c r="K236">
        <f>_xlfn.PERCENTRANK.EXC(Table18[Total Quantity], Table18[[#This Row],[Total Quantity]],1) * 10</f>
        <v>4</v>
      </c>
      <c r="L236" s="2">
        <f>_xlfn.PERCENTRANK.EXC(Table18[Total Price], Table18[[#This Row],[Total Price]],1) * 10</f>
        <v>2</v>
      </c>
      <c r="M236" s="2" t="str">
        <f>IF(Table18[[#This Row],[Recency]]&lt;5, "Inactive Based on Recency", "Active Based on Recency")</f>
        <v>Active Based on Recency</v>
      </c>
    </row>
    <row r="237" spans="1:13" x14ac:dyDescent="0.35">
      <c r="A237">
        <v>394</v>
      </c>
      <c r="B237">
        <v>258</v>
      </c>
      <c r="C237">
        <v>21</v>
      </c>
      <c r="D237">
        <v>4</v>
      </c>
      <c r="E237">
        <v>458252</v>
      </c>
      <c r="F237" s="3" t="s">
        <v>1571</v>
      </c>
      <c r="G237">
        <f>_xlfn.DAYS("2025-01-01", Table18[[#This Row],[date]])</f>
        <v>908</v>
      </c>
      <c r="H237" s="2">
        <v>12</v>
      </c>
      <c r="I237" s="2">
        <v>1330591</v>
      </c>
      <c r="J237">
        <f>ABS((_xlfn.PERCENTRANK.EXC(Table18[Date Difference],Table18[[#This Row],[Date Difference]],1) * 10) - 10)</f>
        <v>2</v>
      </c>
      <c r="K237">
        <f>_xlfn.PERCENTRANK.EXC(Table18[Total Quantity], Table18[[#This Row],[Total Quantity]],1) * 10</f>
        <v>7</v>
      </c>
      <c r="L237" s="2">
        <f>_xlfn.PERCENTRANK.EXC(Table18[Total Price], Table18[[#This Row],[Total Price]],1) * 10</f>
        <v>8</v>
      </c>
      <c r="M237" s="2" t="str">
        <f>IF(Table18[[#This Row],[Recency]]&lt;5, "Inactive Based on Recency", "Active Based on Recency")</f>
        <v>Inactive Based on Recency</v>
      </c>
    </row>
    <row r="238" spans="1:13" x14ac:dyDescent="0.35">
      <c r="A238">
        <v>234</v>
      </c>
      <c r="B238">
        <v>259</v>
      </c>
      <c r="C238">
        <v>42</v>
      </c>
      <c r="D238">
        <v>4</v>
      </c>
      <c r="E238">
        <v>571840</v>
      </c>
      <c r="F238" s="3" t="s">
        <v>701</v>
      </c>
      <c r="G238">
        <f>_xlfn.DAYS("2025-01-01", Table18[[#This Row],[date]])</f>
        <v>624</v>
      </c>
      <c r="H238" s="2">
        <v>7</v>
      </c>
      <c r="I238" s="2">
        <v>884914</v>
      </c>
      <c r="J238">
        <f>ABS((_xlfn.PERCENTRANK.EXC(Table18[Date Difference],Table18[[#This Row],[Date Difference]],1) * 10) - 10)</f>
        <v>4</v>
      </c>
      <c r="K238">
        <f>_xlfn.PERCENTRANK.EXC(Table18[Total Quantity], Table18[[#This Row],[Total Quantity]],1) * 10</f>
        <v>4</v>
      </c>
      <c r="L238" s="2">
        <f>_xlfn.PERCENTRANK.EXC(Table18[Total Price], Table18[[#This Row],[Total Price]],1) * 10</f>
        <v>6</v>
      </c>
      <c r="M238" s="2" t="str">
        <f>IF(Table18[[#This Row],[Recency]]&lt;5, "Inactive Based on Recency", "Active Based on Recency")</f>
        <v>Inactive Based on Recency</v>
      </c>
    </row>
    <row r="239" spans="1:13" x14ac:dyDescent="0.35">
      <c r="A239">
        <v>531</v>
      </c>
      <c r="B239">
        <v>260</v>
      </c>
      <c r="C239">
        <v>20</v>
      </c>
      <c r="D239">
        <v>2</v>
      </c>
      <c r="E239">
        <v>296240</v>
      </c>
      <c r="F239" s="3" t="s">
        <v>581</v>
      </c>
      <c r="G239">
        <f>_xlfn.DAYS("2025-01-01", Table18[[#This Row],[date]])</f>
        <v>115</v>
      </c>
      <c r="H239" s="2">
        <v>10</v>
      </c>
      <c r="I239" s="2">
        <v>1327275</v>
      </c>
      <c r="J239">
        <f>ABS((_xlfn.PERCENTRANK.EXC(Table18[Date Difference],Table18[[#This Row],[Date Difference]],1) * 10) - 10)</f>
        <v>10</v>
      </c>
      <c r="K239">
        <f>_xlfn.PERCENTRANK.EXC(Table18[Total Quantity], Table18[[#This Row],[Total Quantity]],1) * 10</f>
        <v>6</v>
      </c>
      <c r="L239" s="2">
        <f>_xlfn.PERCENTRANK.EXC(Table18[Total Price], Table18[[#This Row],[Total Price]],1) * 10</f>
        <v>8</v>
      </c>
      <c r="M239" s="2" t="str">
        <f>IF(Table18[[#This Row],[Recency]]&lt;5, "Inactive Based on Recency", "Active Based on Recency")</f>
        <v>Active Based on Recency</v>
      </c>
    </row>
    <row r="240" spans="1:13" x14ac:dyDescent="0.35">
      <c r="A240">
        <v>157</v>
      </c>
      <c r="B240">
        <v>263</v>
      </c>
      <c r="C240">
        <v>27</v>
      </c>
      <c r="D240">
        <v>1</v>
      </c>
      <c r="E240">
        <v>79265</v>
      </c>
      <c r="F240" s="3" t="s">
        <v>1436</v>
      </c>
      <c r="G240">
        <f>_xlfn.DAYS("2025-01-01", Table18[[#This Row],[date]])</f>
        <v>1408</v>
      </c>
      <c r="H240" s="2">
        <v>1</v>
      </c>
      <c r="I240" s="2">
        <v>79265</v>
      </c>
      <c r="J240">
        <f>ABS((_xlfn.PERCENTRANK.EXC(Table18[Date Difference],Table18[[#This Row],[Date Difference]],1) * 10) - 10)</f>
        <v>1</v>
      </c>
      <c r="K240">
        <f>_xlfn.PERCENTRANK.EXC(Table18[Total Quantity], Table18[[#This Row],[Total Quantity]],1) * 10</f>
        <v>0</v>
      </c>
      <c r="L240" s="2">
        <f>_xlfn.PERCENTRANK.EXC(Table18[Total Price], Table18[[#This Row],[Total Price]],1) * 10</f>
        <v>0</v>
      </c>
      <c r="M240" s="2" t="str">
        <f>IF(Table18[[#This Row],[Recency]]&lt;5, "Inactive Based on Recency", "Active Based on Recency")</f>
        <v>Inactive Based on Recency</v>
      </c>
    </row>
    <row r="241" spans="1:13" x14ac:dyDescent="0.35">
      <c r="A241">
        <v>24</v>
      </c>
      <c r="B241">
        <v>264</v>
      </c>
      <c r="C241">
        <v>21</v>
      </c>
      <c r="D241">
        <v>1</v>
      </c>
      <c r="E241">
        <v>114563</v>
      </c>
      <c r="F241" s="3" t="s">
        <v>722</v>
      </c>
      <c r="G241">
        <f>_xlfn.DAYS("2025-01-01", Table18[[#This Row],[date]])</f>
        <v>641</v>
      </c>
      <c r="H241" s="2">
        <v>2</v>
      </c>
      <c r="I241" s="2">
        <v>278098</v>
      </c>
      <c r="J241">
        <f>ABS((_xlfn.PERCENTRANK.EXC(Table18[Date Difference],Table18[[#This Row],[Date Difference]],1) * 10) - 10)</f>
        <v>4</v>
      </c>
      <c r="K241">
        <f>_xlfn.PERCENTRANK.EXC(Table18[Total Quantity], Table18[[#This Row],[Total Quantity]],1) * 10</f>
        <v>0</v>
      </c>
      <c r="L241" s="2">
        <f>_xlfn.PERCENTRANK.EXC(Table18[Total Price], Table18[[#This Row],[Total Price]],1) * 10</f>
        <v>1</v>
      </c>
      <c r="M241" s="2" t="str">
        <f>IF(Table18[[#This Row],[Recency]]&lt;5, "Inactive Based on Recency", "Active Based on Recency")</f>
        <v>Inactive Based on Recency</v>
      </c>
    </row>
    <row r="242" spans="1:13" x14ac:dyDescent="0.35">
      <c r="A242">
        <v>835</v>
      </c>
      <c r="B242">
        <v>265</v>
      </c>
      <c r="C242">
        <v>45</v>
      </c>
      <c r="D242">
        <v>2</v>
      </c>
      <c r="E242">
        <v>171200</v>
      </c>
      <c r="F242" s="3" t="s">
        <v>334</v>
      </c>
      <c r="G242">
        <f>_xlfn.DAYS("2025-01-01", Table18[[#This Row],[date]])</f>
        <v>202</v>
      </c>
      <c r="H242" s="2">
        <v>5</v>
      </c>
      <c r="I242" s="2">
        <v>414803</v>
      </c>
      <c r="J242">
        <f>ABS((_xlfn.PERCENTRANK.EXC(Table18[Date Difference],Table18[[#This Row],[Date Difference]],1) * 10) - 10)</f>
        <v>9</v>
      </c>
      <c r="K242">
        <f>_xlfn.PERCENTRANK.EXC(Table18[Total Quantity], Table18[[#This Row],[Total Quantity]],1) * 10</f>
        <v>2</v>
      </c>
      <c r="L242" s="2">
        <f>_xlfn.PERCENTRANK.EXC(Table18[Total Price], Table18[[#This Row],[Total Price]],1) * 10</f>
        <v>2</v>
      </c>
      <c r="M242" s="2" t="str">
        <f>IF(Table18[[#This Row],[Recency]]&lt;5, "Inactive Based on Recency", "Active Based on Recency")</f>
        <v>Active Based on Recency</v>
      </c>
    </row>
    <row r="243" spans="1:13" x14ac:dyDescent="0.35">
      <c r="A243">
        <v>1008</v>
      </c>
      <c r="B243">
        <v>266</v>
      </c>
      <c r="C243">
        <v>7</v>
      </c>
      <c r="D243">
        <v>1</v>
      </c>
      <c r="E243">
        <v>110006</v>
      </c>
      <c r="F243" s="3" t="s">
        <v>658</v>
      </c>
      <c r="G243">
        <f>_xlfn.DAYS("2025-01-01", Table18[[#This Row],[date]])</f>
        <v>988</v>
      </c>
      <c r="H243" s="2">
        <v>1</v>
      </c>
      <c r="I243" s="2">
        <v>110006</v>
      </c>
      <c r="J243">
        <f>ABS((_xlfn.PERCENTRANK.EXC(Table18[Date Difference],Table18[[#This Row],[Date Difference]],1) * 10) - 10)</f>
        <v>2</v>
      </c>
      <c r="K243">
        <f>_xlfn.PERCENTRANK.EXC(Table18[Total Quantity], Table18[[#This Row],[Total Quantity]],1) * 10</f>
        <v>0</v>
      </c>
      <c r="L243" s="2">
        <f>_xlfn.PERCENTRANK.EXC(Table18[Total Price], Table18[[#This Row],[Total Price]],1) * 10</f>
        <v>0</v>
      </c>
      <c r="M243" s="2" t="str">
        <f>IF(Table18[[#This Row],[Recency]]&lt;5, "Inactive Based on Recency", "Active Based on Recency")</f>
        <v>Inactive Based on Recency</v>
      </c>
    </row>
    <row r="244" spans="1:13" x14ac:dyDescent="0.35">
      <c r="A244">
        <v>1092</v>
      </c>
      <c r="B244">
        <v>267</v>
      </c>
      <c r="C244">
        <v>44</v>
      </c>
      <c r="D244">
        <v>5</v>
      </c>
      <c r="E244">
        <v>690490</v>
      </c>
      <c r="F244" s="3" t="s">
        <v>1883</v>
      </c>
      <c r="G244">
        <f>_xlfn.DAYS("2025-01-01", Table18[[#This Row],[date]])</f>
        <v>180</v>
      </c>
      <c r="H244" s="2">
        <v>12</v>
      </c>
      <c r="I244" s="2">
        <v>1335706</v>
      </c>
      <c r="J244">
        <f>ABS((_xlfn.PERCENTRANK.EXC(Table18[Date Difference],Table18[[#This Row],[Date Difference]],1) * 10) - 10)</f>
        <v>9</v>
      </c>
      <c r="K244">
        <f>_xlfn.PERCENTRANK.EXC(Table18[Total Quantity], Table18[[#This Row],[Total Quantity]],1) * 10</f>
        <v>7</v>
      </c>
      <c r="L244" s="2">
        <f>_xlfn.PERCENTRANK.EXC(Table18[Total Price], Table18[[#This Row],[Total Price]],1) * 10</f>
        <v>8</v>
      </c>
      <c r="M244" s="2" t="str">
        <f>IF(Table18[[#This Row],[Recency]]&lt;5, "Inactive Based on Recency", "Active Based on Recency")</f>
        <v>Active Based on Recency</v>
      </c>
    </row>
    <row r="245" spans="1:13" x14ac:dyDescent="0.35">
      <c r="A245">
        <v>476</v>
      </c>
      <c r="B245">
        <v>268</v>
      </c>
      <c r="C245">
        <v>27</v>
      </c>
      <c r="D245">
        <v>1</v>
      </c>
      <c r="E245">
        <v>79265</v>
      </c>
      <c r="F245" s="3" t="s">
        <v>1614</v>
      </c>
      <c r="G245">
        <f>_xlfn.DAYS("2025-01-01", Table18[[#This Row],[date]])</f>
        <v>613</v>
      </c>
      <c r="H245" s="2">
        <v>13</v>
      </c>
      <c r="I245" s="2">
        <v>1114909</v>
      </c>
      <c r="J245">
        <f>ABS((_xlfn.PERCENTRANK.EXC(Table18[Date Difference],Table18[[#This Row],[Date Difference]],1) * 10) - 10)</f>
        <v>4</v>
      </c>
      <c r="K245">
        <f>_xlfn.PERCENTRANK.EXC(Table18[Total Quantity], Table18[[#This Row],[Total Quantity]],1) * 10</f>
        <v>8</v>
      </c>
      <c r="L245" s="2">
        <f>_xlfn.PERCENTRANK.EXC(Table18[Total Price], Table18[[#This Row],[Total Price]],1) * 10</f>
        <v>7</v>
      </c>
      <c r="M245" s="2" t="str">
        <f>IF(Table18[[#This Row],[Recency]]&lt;5, "Inactive Based on Recency", "Active Based on Recency")</f>
        <v>Inactive Based on Recency</v>
      </c>
    </row>
    <row r="246" spans="1:13" x14ac:dyDescent="0.35">
      <c r="A246">
        <v>1123</v>
      </c>
      <c r="B246">
        <v>269</v>
      </c>
      <c r="C246">
        <v>42</v>
      </c>
      <c r="D246">
        <v>1</v>
      </c>
      <c r="E246">
        <v>142960</v>
      </c>
      <c r="F246" s="3" t="s">
        <v>709</v>
      </c>
      <c r="G246">
        <f>_xlfn.DAYS("2025-01-01", Table18[[#This Row],[date]])</f>
        <v>395</v>
      </c>
      <c r="H246" s="2">
        <v>12</v>
      </c>
      <c r="I246" s="2">
        <v>644460</v>
      </c>
      <c r="J246">
        <f>ABS((_xlfn.PERCENTRANK.EXC(Table18[Date Difference],Table18[[#This Row],[Date Difference]],1) * 10) - 10)</f>
        <v>6</v>
      </c>
      <c r="K246">
        <f>_xlfn.PERCENTRANK.EXC(Table18[Total Quantity], Table18[[#This Row],[Total Quantity]],1) * 10</f>
        <v>7</v>
      </c>
      <c r="L246" s="2">
        <f>_xlfn.PERCENTRANK.EXC(Table18[Total Price], Table18[[#This Row],[Total Price]],1) * 10</f>
        <v>4</v>
      </c>
      <c r="M246" s="2" t="str">
        <f>IF(Table18[[#This Row],[Recency]]&lt;5, "Inactive Based on Recency", "Active Based on Recency")</f>
        <v>Active Based on Recency</v>
      </c>
    </row>
    <row r="247" spans="1:13" x14ac:dyDescent="0.35">
      <c r="A247">
        <v>1010</v>
      </c>
      <c r="B247">
        <v>270</v>
      </c>
      <c r="C247">
        <v>43</v>
      </c>
      <c r="D247">
        <v>2</v>
      </c>
      <c r="E247">
        <v>194426</v>
      </c>
      <c r="F247" s="3" t="s">
        <v>568</v>
      </c>
      <c r="G247">
        <f>_xlfn.DAYS("2025-01-01", Table18[[#This Row],[date]])</f>
        <v>294</v>
      </c>
      <c r="H247" s="2">
        <v>6</v>
      </c>
      <c r="I247" s="2">
        <v>558894</v>
      </c>
      <c r="J247">
        <f>ABS((_xlfn.PERCENTRANK.EXC(Table18[Date Difference],Table18[[#This Row],[Date Difference]],1) * 10) - 10)</f>
        <v>7</v>
      </c>
      <c r="K247">
        <f>_xlfn.PERCENTRANK.EXC(Table18[Total Quantity], Table18[[#This Row],[Total Quantity]],1) * 10</f>
        <v>3</v>
      </c>
      <c r="L247" s="2">
        <f>_xlfn.PERCENTRANK.EXC(Table18[Total Price], Table18[[#This Row],[Total Price]],1) * 10</f>
        <v>3</v>
      </c>
      <c r="M247" s="2" t="str">
        <f>IF(Table18[[#This Row],[Recency]]&lt;5, "Inactive Based on Recency", "Active Based on Recency")</f>
        <v>Active Based on Recency</v>
      </c>
    </row>
    <row r="248" spans="1:13" x14ac:dyDescent="0.35">
      <c r="A248">
        <v>1173</v>
      </c>
      <c r="B248">
        <v>271</v>
      </c>
      <c r="C248">
        <v>6</v>
      </c>
      <c r="D248">
        <v>4</v>
      </c>
      <c r="E248">
        <v>654140</v>
      </c>
      <c r="F248" s="3" t="s">
        <v>1624</v>
      </c>
      <c r="G248">
        <f>_xlfn.DAYS("2025-01-01", Table18[[#This Row],[date]])</f>
        <v>223</v>
      </c>
      <c r="H248" s="2">
        <v>7</v>
      </c>
      <c r="I248" s="2">
        <v>750272</v>
      </c>
      <c r="J248">
        <f>ABS((_xlfn.PERCENTRANK.EXC(Table18[Date Difference],Table18[[#This Row],[Date Difference]],1) * 10) - 10)</f>
        <v>8</v>
      </c>
      <c r="K248">
        <f>_xlfn.PERCENTRANK.EXC(Table18[Total Quantity], Table18[[#This Row],[Total Quantity]],1) * 10</f>
        <v>4</v>
      </c>
      <c r="L248" s="2">
        <f>_xlfn.PERCENTRANK.EXC(Table18[Total Price], Table18[[#This Row],[Total Price]],1) * 10</f>
        <v>4</v>
      </c>
      <c r="M248" s="2" t="str">
        <f>IF(Table18[[#This Row],[Recency]]&lt;5, "Inactive Based on Recency", "Active Based on Recency")</f>
        <v>Active Based on Recency</v>
      </c>
    </row>
    <row r="249" spans="1:13" x14ac:dyDescent="0.35">
      <c r="A249">
        <v>62</v>
      </c>
      <c r="B249">
        <v>273</v>
      </c>
      <c r="C249">
        <v>25</v>
      </c>
      <c r="D249">
        <v>2</v>
      </c>
      <c r="E249">
        <v>189580</v>
      </c>
      <c r="F249" s="3" t="s">
        <v>1353</v>
      </c>
      <c r="G249">
        <f>_xlfn.DAYS("2025-01-01", Table18[[#This Row],[date]])</f>
        <v>955</v>
      </c>
      <c r="H249" s="2">
        <v>8</v>
      </c>
      <c r="I249" s="2">
        <v>1020500</v>
      </c>
      <c r="J249">
        <f>ABS((_xlfn.PERCENTRANK.EXC(Table18[Date Difference],Table18[[#This Row],[Date Difference]],1) * 10) - 10)</f>
        <v>2</v>
      </c>
      <c r="K249">
        <f>_xlfn.PERCENTRANK.EXC(Table18[Total Quantity], Table18[[#This Row],[Total Quantity]],1) * 10</f>
        <v>4</v>
      </c>
      <c r="L249" s="2">
        <f>_xlfn.PERCENTRANK.EXC(Table18[Total Price], Table18[[#This Row],[Total Price]],1) * 10</f>
        <v>7</v>
      </c>
      <c r="M249" s="2" t="str">
        <f>IF(Table18[[#This Row],[Recency]]&lt;5, "Inactive Based on Recency", "Active Based on Recency")</f>
        <v>Inactive Based on Recency</v>
      </c>
    </row>
    <row r="250" spans="1:13" x14ac:dyDescent="0.35">
      <c r="A250">
        <v>98</v>
      </c>
      <c r="B250">
        <v>274</v>
      </c>
      <c r="C250">
        <v>42</v>
      </c>
      <c r="D250">
        <v>3</v>
      </c>
      <c r="E250">
        <v>428880</v>
      </c>
      <c r="F250" s="3" t="s">
        <v>1394</v>
      </c>
      <c r="G250">
        <f>_xlfn.DAYS("2025-01-01", Table18[[#This Row],[date]])</f>
        <v>830</v>
      </c>
      <c r="H250" s="2">
        <v>11</v>
      </c>
      <c r="I250" s="2">
        <v>920627</v>
      </c>
      <c r="J250">
        <f>ABS((_xlfn.PERCENTRANK.EXC(Table18[Date Difference],Table18[[#This Row],[Date Difference]],1) * 10) - 10)</f>
        <v>2</v>
      </c>
      <c r="K250">
        <f>_xlfn.PERCENTRANK.EXC(Table18[Total Quantity], Table18[[#This Row],[Total Quantity]],1) * 10</f>
        <v>7</v>
      </c>
      <c r="L250" s="2">
        <f>_xlfn.PERCENTRANK.EXC(Table18[Total Price], Table18[[#This Row],[Total Price]],1) * 10</f>
        <v>6</v>
      </c>
      <c r="M250" s="2" t="str">
        <f>IF(Table18[[#This Row],[Recency]]&lt;5, "Inactive Based on Recency", "Active Based on Recency")</f>
        <v>Inactive Based on Recency</v>
      </c>
    </row>
    <row r="251" spans="1:13" x14ac:dyDescent="0.35">
      <c r="A251">
        <v>315</v>
      </c>
      <c r="B251">
        <v>275</v>
      </c>
      <c r="C251">
        <v>21</v>
      </c>
      <c r="D251">
        <v>4</v>
      </c>
      <c r="E251">
        <v>458252</v>
      </c>
      <c r="F251" s="3" t="s">
        <v>1527</v>
      </c>
      <c r="G251">
        <f>_xlfn.DAYS("2025-01-01", Table18[[#This Row],[date]])</f>
        <v>260</v>
      </c>
      <c r="H251" s="2">
        <v>10</v>
      </c>
      <c r="I251" s="2">
        <v>1323590</v>
      </c>
      <c r="J251">
        <f>ABS((_xlfn.PERCENTRANK.EXC(Table18[Date Difference],Table18[[#This Row],[Date Difference]],1) * 10) - 10)</f>
        <v>8</v>
      </c>
      <c r="K251">
        <f>_xlfn.PERCENTRANK.EXC(Table18[Total Quantity], Table18[[#This Row],[Total Quantity]],1) * 10</f>
        <v>6</v>
      </c>
      <c r="L251" s="2">
        <f>_xlfn.PERCENTRANK.EXC(Table18[Total Price], Table18[[#This Row],[Total Price]],1) * 10</f>
        <v>8</v>
      </c>
      <c r="M251" s="2" t="str">
        <f>IF(Table18[[#This Row],[Recency]]&lt;5, "Inactive Based on Recency", "Active Based on Recency")</f>
        <v>Active Based on Recency</v>
      </c>
    </row>
    <row r="252" spans="1:13" x14ac:dyDescent="0.35">
      <c r="A252">
        <v>990</v>
      </c>
      <c r="B252">
        <v>276</v>
      </c>
      <c r="C252">
        <v>25</v>
      </c>
      <c r="D252">
        <v>2</v>
      </c>
      <c r="E252">
        <v>189580</v>
      </c>
      <c r="F252" s="3" t="s">
        <v>989</v>
      </c>
      <c r="G252">
        <f>_xlfn.DAYS("2025-01-01", Table18[[#This Row],[date]])</f>
        <v>388</v>
      </c>
      <c r="H252" s="2">
        <v>7</v>
      </c>
      <c r="I252" s="2">
        <v>883200</v>
      </c>
      <c r="J252">
        <f>ABS((_xlfn.PERCENTRANK.EXC(Table18[Date Difference],Table18[[#This Row],[Date Difference]],1) * 10) - 10)</f>
        <v>6</v>
      </c>
      <c r="K252">
        <f>_xlfn.PERCENTRANK.EXC(Table18[Total Quantity], Table18[[#This Row],[Total Quantity]],1) * 10</f>
        <v>4</v>
      </c>
      <c r="L252" s="2">
        <f>_xlfn.PERCENTRANK.EXC(Table18[Total Price], Table18[[#This Row],[Total Price]],1) * 10</f>
        <v>6</v>
      </c>
      <c r="M252" s="2" t="str">
        <f>IF(Table18[[#This Row],[Recency]]&lt;5, "Inactive Based on Recency", "Active Based on Recency")</f>
        <v>Active Based on Recency</v>
      </c>
    </row>
    <row r="253" spans="1:13" x14ac:dyDescent="0.35">
      <c r="A253">
        <v>1043</v>
      </c>
      <c r="B253">
        <v>277</v>
      </c>
      <c r="C253">
        <v>37</v>
      </c>
      <c r="D253">
        <v>2</v>
      </c>
      <c r="E253">
        <v>271480</v>
      </c>
      <c r="F253" s="3" t="s">
        <v>1860</v>
      </c>
      <c r="G253">
        <f>_xlfn.DAYS("2025-01-01", Table18[[#This Row],[date]])</f>
        <v>792</v>
      </c>
      <c r="H253" s="2">
        <v>5</v>
      </c>
      <c r="I253" s="2">
        <v>515083</v>
      </c>
      <c r="J253">
        <f>ABS((_xlfn.PERCENTRANK.EXC(Table18[Date Difference],Table18[[#This Row],[Date Difference]],1) * 10) - 10)</f>
        <v>3</v>
      </c>
      <c r="K253">
        <f>_xlfn.PERCENTRANK.EXC(Table18[Total Quantity], Table18[[#This Row],[Total Quantity]],1) * 10</f>
        <v>2</v>
      </c>
      <c r="L253" s="2">
        <f>_xlfn.PERCENTRANK.EXC(Table18[Total Price], Table18[[#This Row],[Total Price]],1) * 10</f>
        <v>3</v>
      </c>
      <c r="M253" s="2" t="str">
        <f>IF(Table18[[#This Row],[Recency]]&lt;5, "Inactive Based on Recency", "Active Based on Recency")</f>
        <v>Inactive Based on Recency</v>
      </c>
    </row>
    <row r="254" spans="1:13" x14ac:dyDescent="0.35">
      <c r="A254">
        <v>1096</v>
      </c>
      <c r="B254">
        <v>278</v>
      </c>
      <c r="C254">
        <v>9</v>
      </c>
      <c r="D254">
        <v>2</v>
      </c>
      <c r="E254">
        <v>81118</v>
      </c>
      <c r="F254" s="3" t="s">
        <v>1886</v>
      </c>
      <c r="G254">
        <f>_xlfn.DAYS("2025-01-01", Table18[[#This Row],[date]])</f>
        <v>125</v>
      </c>
      <c r="H254" s="2">
        <v>9</v>
      </c>
      <c r="I254" s="2">
        <v>693066</v>
      </c>
      <c r="J254">
        <f>ABS((_xlfn.PERCENTRANK.EXC(Table18[Date Difference],Table18[[#This Row],[Date Difference]],1) * 10) - 10)</f>
        <v>10</v>
      </c>
      <c r="K254">
        <f>_xlfn.PERCENTRANK.EXC(Table18[Total Quantity], Table18[[#This Row],[Total Quantity]],1) * 10</f>
        <v>5</v>
      </c>
      <c r="L254" s="2">
        <f>_xlfn.PERCENTRANK.EXC(Table18[Total Price], Table18[[#This Row],[Total Price]],1) * 10</f>
        <v>4</v>
      </c>
      <c r="M254" s="2" t="str">
        <f>IF(Table18[[#This Row],[Recency]]&lt;5, "Inactive Based on Recency", "Active Based on Recency")</f>
        <v>Active Based on Recency</v>
      </c>
    </row>
    <row r="255" spans="1:13" x14ac:dyDescent="0.35">
      <c r="A255">
        <v>393</v>
      </c>
      <c r="B255">
        <v>279</v>
      </c>
      <c r="C255">
        <v>32</v>
      </c>
      <c r="D255">
        <v>3</v>
      </c>
      <c r="E255">
        <v>432231</v>
      </c>
      <c r="F255" s="3" t="s">
        <v>841</v>
      </c>
      <c r="G255">
        <f>_xlfn.DAYS("2025-01-01", Table18[[#This Row],[date]])</f>
        <v>303</v>
      </c>
      <c r="H255" s="2">
        <v>9</v>
      </c>
      <c r="I255" s="2">
        <v>928667</v>
      </c>
      <c r="J255">
        <f>ABS((_xlfn.PERCENTRANK.EXC(Table18[Date Difference],Table18[[#This Row],[Date Difference]],1) * 10) - 10)</f>
        <v>7</v>
      </c>
      <c r="K255">
        <f>_xlfn.PERCENTRANK.EXC(Table18[Total Quantity], Table18[[#This Row],[Total Quantity]],1) * 10</f>
        <v>5</v>
      </c>
      <c r="L255" s="2">
        <f>_xlfn.PERCENTRANK.EXC(Table18[Total Price], Table18[[#This Row],[Total Price]],1) * 10</f>
        <v>6</v>
      </c>
      <c r="M255" s="2" t="str">
        <f>IF(Table18[[#This Row],[Recency]]&lt;5, "Inactive Based on Recency", "Active Based on Recency")</f>
        <v>Active Based on Recency</v>
      </c>
    </row>
    <row r="256" spans="1:13" x14ac:dyDescent="0.35">
      <c r="A256">
        <v>674</v>
      </c>
      <c r="B256">
        <v>280</v>
      </c>
      <c r="C256">
        <v>48</v>
      </c>
      <c r="D256">
        <v>5</v>
      </c>
      <c r="E256">
        <v>271535</v>
      </c>
      <c r="F256" s="3" t="s">
        <v>1707</v>
      </c>
      <c r="G256">
        <f>_xlfn.DAYS("2025-01-01", Table18[[#This Row],[date]])</f>
        <v>1059</v>
      </c>
      <c r="H256" s="2">
        <v>10</v>
      </c>
      <c r="I256" s="2">
        <v>565170</v>
      </c>
      <c r="J256">
        <f>ABS((_xlfn.PERCENTRANK.EXC(Table18[Date Difference],Table18[[#This Row],[Date Difference]],1) * 10) - 10)</f>
        <v>1</v>
      </c>
      <c r="K256">
        <f>_xlfn.PERCENTRANK.EXC(Table18[Total Quantity], Table18[[#This Row],[Total Quantity]],1) * 10</f>
        <v>6</v>
      </c>
      <c r="L256" s="2">
        <f>_xlfn.PERCENTRANK.EXC(Table18[Total Price], Table18[[#This Row],[Total Price]],1) * 10</f>
        <v>3</v>
      </c>
      <c r="M256" s="2" t="str">
        <f>IF(Table18[[#This Row],[Recency]]&lt;5, "Inactive Based on Recency", "Active Based on Recency")</f>
        <v>Inactive Based on Recency</v>
      </c>
    </row>
    <row r="257" spans="1:13" x14ac:dyDescent="0.35">
      <c r="A257">
        <v>725</v>
      </c>
      <c r="B257">
        <v>281</v>
      </c>
      <c r="C257">
        <v>6</v>
      </c>
      <c r="D257">
        <v>3</v>
      </c>
      <c r="E257">
        <v>490605</v>
      </c>
      <c r="F257" s="3" t="s">
        <v>1732</v>
      </c>
      <c r="G257">
        <f>_xlfn.DAYS("2025-01-01", Table18[[#This Row],[date]])</f>
        <v>1031</v>
      </c>
      <c r="H257" s="2">
        <v>12</v>
      </c>
      <c r="I257" s="2">
        <v>1137642</v>
      </c>
      <c r="J257">
        <f>ABS((_xlfn.PERCENTRANK.EXC(Table18[Date Difference],Table18[[#This Row],[Date Difference]],1) * 10) - 10)</f>
        <v>2</v>
      </c>
      <c r="K257">
        <f>_xlfn.PERCENTRANK.EXC(Table18[Total Quantity], Table18[[#This Row],[Total Quantity]],1) * 10</f>
        <v>7</v>
      </c>
      <c r="L257" s="2">
        <f>_xlfn.PERCENTRANK.EXC(Table18[Total Price], Table18[[#This Row],[Total Price]],1) * 10</f>
        <v>7</v>
      </c>
      <c r="M257" s="2" t="str">
        <f>IF(Table18[[#This Row],[Recency]]&lt;5, "Inactive Based on Recency", "Active Based on Recency")</f>
        <v>Inactive Based on Recency</v>
      </c>
    </row>
    <row r="258" spans="1:13" x14ac:dyDescent="0.35">
      <c r="A258">
        <v>623</v>
      </c>
      <c r="B258">
        <v>282</v>
      </c>
      <c r="C258">
        <v>1</v>
      </c>
      <c r="D258">
        <v>1</v>
      </c>
      <c r="E258">
        <v>32044</v>
      </c>
      <c r="F258" s="3" t="s">
        <v>1683</v>
      </c>
      <c r="G258">
        <f>_xlfn.DAYS("2025-01-01", Table18[[#This Row],[date]])</f>
        <v>224</v>
      </c>
      <c r="H258" s="2">
        <v>12</v>
      </c>
      <c r="I258" s="2">
        <v>1567623</v>
      </c>
      <c r="J258">
        <f>ABS((_xlfn.PERCENTRANK.EXC(Table18[Date Difference],Table18[[#This Row],[Date Difference]],1) * 10) - 10)</f>
        <v>8</v>
      </c>
      <c r="K258">
        <f>_xlfn.PERCENTRANK.EXC(Table18[Total Quantity], Table18[[#This Row],[Total Quantity]],1) * 10</f>
        <v>7</v>
      </c>
      <c r="L258" s="2">
        <f>_xlfn.PERCENTRANK.EXC(Table18[Total Price], Table18[[#This Row],[Total Price]],1) * 10</f>
        <v>9</v>
      </c>
      <c r="M258" s="2" t="str">
        <f>IF(Table18[[#This Row],[Recency]]&lt;5, "Inactive Based on Recency", "Active Based on Recency")</f>
        <v>Active Based on Recency</v>
      </c>
    </row>
    <row r="259" spans="1:13" x14ac:dyDescent="0.35">
      <c r="A259">
        <v>752</v>
      </c>
      <c r="B259">
        <v>283</v>
      </c>
      <c r="C259">
        <v>17</v>
      </c>
      <c r="D259">
        <v>5</v>
      </c>
      <c r="E259">
        <v>293465</v>
      </c>
      <c r="F259" s="3" t="s">
        <v>1743</v>
      </c>
      <c r="G259">
        <f>_xlfn.DAYS("2025-01-01", Table18[[#This Row],[date]])</f>
        <v>356</v>
      </c>
      <c r="H259" s="2">
        <v>5</v>
      </c>
      <c r="I259" s="2">
        <v>293465</v>
      </c>
      <c r="J259">
        <f>ABS((_xlfn.PERCENTRANK.EXC(Table18[Date Difference],Table18[[#This Row],[Date Difference]],1) * 10) - 10)</f>
        <v>6</v>
      </c>
      <c r="K259">
        <f>_xlfn.PERCENTRANK.EXC(Table18[Total Quantity], Table18[[#This Row],[Total Quantity]],1) * 10</f>
        <v>2</v>
      </c>
      <c r="L259" s="2">
        <f>_xlfn.PERCENTRANK.EXC(Table18[Total Price], Table18[[#This Row],[Total Price]],1) * 10</f>
        <v>1</v>
      </c>
      <c r="M259" s="2" t="str">
        <f>IF(Table18[[#This Row],[Recency]]&lt;5, "Inactive Based on Recency", "Active Based on Recency")</f>
        <v>Active Based on Recency</v>
      </c>
    </row>
    <row r="260" spans="1:13" x14ac:dyDescent="0.35">
      <c r="A260">
        <v>297</v>
      </c>
      <c r="B260">
        <v>284</v>
      </c>
      <c r="C260">
        <v>39</v>
      </c>
      <c r="D260">
        <v>5</v>
      </c>
      <c r="E260">
        <v>267070</v>
      </c>
      <c r="F260" s="3" t="s">
        <v>1520</v>
      </c>
      <c r="G260">
        <f>_xlfn.DAYS("2025-01-01", Table18[[#This Row],[date]])</f>
        <v>217</v>
      </c>
      <c r="H260" s="2">
        <v>10</v>
      </c>
      <c r="I260" s="2">
        <v>873595</v>
      </c>
      <c r="J260">
        <f>ABS((_xlfn.PERCENTRANK.EXC(Table18[Date Difference],Table18[[#This Row],[Date Difference]],1) * 10) - 10)</f>
        <v>8</v>
      </c>
      <c r="K260">
        <f>_xlfn.PERCENTRANK.EXC(Table18[Total Quantity], Table18[[#This Row],[Total Quantity]],1) * 10</f>
        <v>6</v>
      </c>
      <c r="L260" s="2">
        <f>_xlfn.PERCENTRANK.EXC(Table18[Total Price], Table18[[#This Row],[Total Price]],1) * 10</f>
        <v>5</v>
      </c>
      <c r="M260" s="2" t="str">
        <f>IF(Table18[[#This Row],[Recency]]&lt;5, "Inactive Based on Recency", "Active Based on Recency")</f>
        <v>Active Based on Recency</v>
      </c>
    </row>
    <row r="261" spans="1:13" x14ac:dyDescent="0.35">
      <c r="A261">
        <v>679</v>
      </c>
      <c r="B261">
        <v>285</v>
      </c>
      <c r="C261">
        <v>17</v>
      </c>
      <c r="D261">
        <v>2</v>
      </c>
      <c r="E261">
        <v>117386</v>
      </c>
      <c r="F261" s="3" t="s">
        <v>1710</v>
      </c>
      <c r="G261">
        <f>_xlfn.DAYS("2025-01-01", Table18[[#This Row],[date]])</f>
        <v>1132</v>
      </c>
      <c r="H261" s="2">
        <v>2</v>
      </c>
      <c r="I261" s="2">
        <v>117386</v>
      </c>
      <c r="J261">
        <f>ABS((_xlfn.PERCENTRANK.EXC(Table18[Date Difference],Table18[[#This Row],[Date Difference]],1) * 10) - 10)</f>
        <v>1</v>
      </c>
      <c r="K261">
        <f>_xlfn.PERCENTRANK.EXC(Table18[Total Quantity], Table18[[#This Row],[Total Quantity]],1) * 10</f>
        <v>0</v>
      </c>
      <c r="L261" s="2">
        <f>_xlfn.PERCENTRANK.EXC(Table18[Total Price], Table18[[#This Row],[Total Price]],1) * 10</f>
        <v>0</v>
      </c>
      <c r="M261" s="2" t="str">
        <f>IF(Table18[[#This Row],[Recency]]&lt;5, "Inactive Based on Recency", "Active Based on Recency")</f>
        <v>Inactive Based on Recency</v>
      </c>
    </row>
    <row r="262" spans="1:13" x14ac:dyDescent="0.35">
      <c r="A262">
        <v>76</v>
      </c>
      <c r="B262">
        <v>286</v>
      </c>
      <c r="C262">
        <v>38</v>
      </c>
      <c r="D262">
        <v>2</v>
      </c>
      <c r="E262">
        <v>242610</v>
      </c>
      <c r="F262" s="3" t="s">
        <v>1207</v>
      </c>
      <c r="G262">
        <f>_xlfn.DAYS("2025-01-01", Table18[[#This Row],[date]])</f>
        <v>179</v>
      </c>
      <c r="H262" s="2">
        <v>6</v>
      </c>
      <c r="I262" s="2">
        <v>459838</v>
      </c>
      <c r="J262">
        <f>ABS((_xlfn.PERCENTRANK.EXC(Table18[Date Difference],Table18[[#This Row],[Date Difference]],1) * 10) - 10)</f>
        <v>9</v>
      </c>
      <c r="K262">
        <f>_xlfn.PERCENTRANK.EXC(Table18[Total Quantity], Table18[[#This Row],[Total Quantity]],1) * 10</f>
        <v>3</v>
      </c>
      <c r="L262" s="2">
        <f>_xlfn.PERCENTRANK.EXC(Table18[Total Price], Table18[[#This Row],[Total Price]],1) * 10</f>
        <v>2</v>
      </c>
      <c r="M262" s="2" t="str">
        <f>IF(Table18[[#This Row],[Recency]]&lt;5, "Inactive Based on Recency", "Active Based on Recency")</f>
        <v>Active Based on Recency</v>
      </c>
    </row>
    <row r="263" spans="1:13" x14ac:dyDescent="0.35">
      <c r="A263">
        <v>209</v>
      </c>
      <c r="B263">
        <v>287</v>
      </c>
      <c r="C263">
        <v>28</v>
      </c>
      <c r="D263">
        <v>4</v>
      </c>
      <c r="E263">
        <v>364468</v>
      </c>
      <c r="F263" s="3" t="s">
        <v>1470</v>
      </c>
      <c r="G263">
        <f>_xlfn.DAYS("2025-01-01", Table18[[#This Row],[date]])</f>
        <v>987</v>
      </c>
      <c r="H263" s="2">
        <v>4</v>
      </c>
      <c r="I263" s="2">
        <v>364468</v>
      </c>
      <c r="J263">
        <f>ABS((_xlfn.PERCENTRANK.EXC(Table18[Date Difference],Table18[[#This Row],[Date Difference]],1) * 10) - 10)</f>
        <v>2</v>
      </c>
      <c r="K263">
        <f>_xlfn.PERCENTRANK.EXC(Table18[Total Quantity], Table18[[#This Row],[Total Quantity]],1) * 10</f>
        <v>1</v>
      </c>
      <c r="L263" s="2">
        <f>_xlfn.PERCENTRANK.EXC(Table18[Total Price], Table18[[#This Row],[Total Price]],1) * 10</f>
        <v>2</v>
      </c>
      <c r="M263" s="2" t="str">
        <f>IF(Table18[[#This Row],[Recency]]&lt;5, "Inactive Based on Recency", "Active Based on Recency")</f>
        <v>Inactive Based on Recency</v>
      </c>
    </row>
    <row r="264" spans="1:13" x14ac:dyDescent="0.35">
      <c r="A264">
        <v>625</v>
      </c>
      <c r="B264">
        <v>288</v>
      </c>
      <c r="C264">
        <v>14</v>
      </c>
      <c r="D264">
        <v>4</v>
      </c>
      <c r="E264">
        <v>649768</v>
      </c>
      <c r="F264" s="3" t="s">
        <v>308</v>
      </c>
      <c r="G264">
        <f>_xlfn.DAYS("2025-01-01", Table18[[#This Row],[date]])</f>
        <v>763</v>
      </c>
      <c r="H264" s="2">
        <v>11</v>
      </c>
      <c r="I264" s="2">
        <v>1078056</v>
      </c>
      <c r="J264">
        <f>ABS((_xlfn.PERCENTRANK.EXC(Table18[Date Difference],Table18[[#This Row],[Date Difference]],1) * 10) - 10)</f>
        <v>3</v>
      </c>
      <c r="K264">
        <f>_xlfn.PERCENTRANK.EXC(Table18[Total Quantity], Table18[[#This Row],[Total Quantity]],1) * 10</f>
        <v>7</v>
      </c>
      <c r="L264" s="2">
        <f>_xlfn.PERCENTRANK.EXC(Table18[Total Price], Table18[[#This Row],[Total Price]],1) * 10</f>
        <v>7</v>
      </c>
      <c r="M264" s="2" t="str">
        <f>IF(Table18[[#This Row],[Recency]]&lt;5, "Inactive Based on Recency", "Active Based on Recency")</f>
        <v>Inactive Based on Recency</v>
      </c>
    </row>
    <row r="265" spans="1:13" x14ac:dyDescent="0.35">
      <c r="A265">
        <v>289</v>
      </c>
      <c r="B265">
        <v>289</v>
      </c>
      <c r="C265">
        <v>1</v>
      </c>
      <c r="D265">
        <v>5</v>
      </c>
      <c r="E265">
        <v>160220</v>
      </c>
      <c r="F265" s="3" t="s">
        <v>1516</v>
      </c>
      <c r="G265">
        <f>_xlfn.DAYS("2025-01-01", Table18[[#This Row],[date]])</f>
        <v>130</v>
      </c>
      <c r="H265" s="2">
        <v>22</v>
      </c>
      <c r="I265" s="2">
        <v>1326319</v>
      </c>
      <c r="J265">
        <f>ABS((_xlfn.PERCENTRANK.EXC(Table18[Date Difference],Table18[[#This Row],[Date Difference]],1) * 10) - 10)</f>
        <v>10</v>
      </c>
      <c r="K265">
        <f>_xlfn.PERCENTRANK.EXC(Table18[Total Quantity], Table18[[#This Row],[Total Quantity]],1) * 10</f>
        <v>9</v>
      </c>
      <c r="L265" s="2">
        <f>_xlfn.PERCENTRANK.EXC(Table18[Total Price], Table18[[#This Row],[Total Price]],1) * 10</f>
        <v>8</v>
      </c>
      <c r="M265" s="2" t="str">
        <f>IF(Table18[[#This Row],[Recency]]&lt;5, "Inactive Based on Recency", "Active Based on Recency")</f>
        <v>Active Based on Recency</v>
      </c>
    </row>
    <row r="266" spans="1:13" x14ac:dyDescent="0.35">
      <c r="A266">
        <v>760</v>
      </c>
      <c r="B266">
        <v>290</v>
      </c>
      <c r="C266">
        <v>43</v>
      </c>
      <c r="D266">
        <v>2</v>
      </c>
      <c r="E266">
        <v>194426</v>
      </c>
      <c r="F266" s="3" t="s">
        <v>1745</v>
      </c>
      <c r="G266">
        <f>_xlfn.DAYS("2025-01-01", Table18[[#This Row],[date]])</f>
        <v>471</v>
      </c>
      <c r="H266" s="2">
        <v>2</v>
      </c>
      <c r="I266" s="2">
        <v>194426</v>
      </c>
      <c r="J266">
        <f>ABS((_xlfn.PERCENTRANK.EXC(Table18[Date Difference],Table18[[#This Row],[Date Difference]],1) * 10) - 10)</f>
        <v>5</v>
      </c>
      <c r="K266">
        <f>_xlfn.PERCENTRANK.EXC(Table18[Total Quantity], Table18[[#This Row],[Total Quantity]],1) * 10</f>
        <v>0</v>
      </c>
      <c r="L266" s="2">
        <f>_xlfn.PERCENTRANK.EXC(Table18[Total Price], Table18[[#This Row],[Total Price]],1) * 10</f>
        <v>1</v>
      </c>
      <c r="M266" s="2" t="str">
        <f>IF(Table18[[#This Row],[Recency]]&lt;5, "Inactive Based on Recency", "Active Based on Recency")</f>
        <v>Active Based on Recency</v>
      </c>
    </row>
    <row r="267" spans="1:13" x14ac:dyDescent="0.35">
      <c r="A267">
        <v>981</v>
      </c>
      <c r="B267">
        <v>291</v>
      </c>
      <c r="C267">
        <v>12</v>
      </c>
      <c r="D267">
        <v>5</v>
      </c>
      <c r="E267">
        <v>293635</v>
      </c>
      <c r="F267" s="3" t="s">
        <v>1786</v>
      </c>
      <c r="G267">
        <f>_xlfn.DAYS("2025-01-01", Table18[[#This Row],[date]])</f>
        <v>749</v>
      </c>
      <c r="H267" s="2">
        <v>9</v>
      </c>
      <c r="I267" s="2">
        <v>445963</v>
      </c>
      <c r="J267">
        <f>ABS((_xlfn.PERCENTRANK.EXC(Table18[Date Difference],Table18[[#This Row],[Date Difference]],1) * 10) - 10)</f>
        <v>3</v>
      </c>
      <c r="K267">
        <f>_xlfn.PERCENTRANK.EXC(Table18[Total Quantity], Table18[[#This Row],[Total Quantity]],1) * 10</f>
        <v>5</v>
      </c>
      <c r="L267" s="2">
        <f>_xlfn.PERCENTRANK.EXC(Table18[Total Price], Table18[[#This Row],[Total Price]],1) * 10</f>
        <v>2</v>
      </c>
      <c r="M267" s="2" t="str">
        <f>IF(Table18[[#This Row],[Recency]]&lt;5, "Inactive Based on Recency", "Active Based on Recency")</f>
        <v>Inactive Based on Recency</v>
      </c>
    </row>
    <row r="268" spans="1:13" x14ac:dyDescent="0.35">
      <c r="A268">
        <v>544</v>
      </c>
      <c r="B268">
        <v>292</v>
      </c>
      <c r="C268">
        <v>30</v>
      </c>
      <c r="D268">
        <v>2</v>
      </c>
      <c r="E268">
        <v>208716</v>
      </c>
      <c r="F268" s="3" t="s">
        <v>1649</v>
      </c>
      <c r="G268">
        <f>_xlfn.DAYS("2025-01-01", Table18[[#This Row],[date]])</f>
        <v>814</v>
      </c>
      <c r="H268" s="2">
        <v>7</v>
      </c>
      <c r="I268" s="2">
        <v>991081</v>
      </c>
      <c r="J268">
        <f>ABS((_xlfn.PERCENTRANK.EXC(Table18[Date Difference],Table18[[#This Row],[Date Difference]],1) * 10) - 10)</f>
        <v>3</v>
      </c>
      <c r="K268">
        <f>_xlfn.PERCENTRANK.EXC(Table18[Total Quantity], Table18[[#This Row],[Total Quantity]],1) * 10</f>
        <v>4</v>
      </c>
      <c r="L268" s="2">
        <f>_xlfn.PERCENTRANK.EXC(Table18[Total Price], Table18[[#This Row],[Total Price]],1) * 10</f>
        <v>6</v>
      </c>
      <c r="M268" s="2" t="str">
        <f>IF(Table18[[#This Row],[Recency]]&lt;5, "Inactive Based on Recency", "Active Based on Recency")</f>
        <v>Inactive Based on Recency</v>
      </c>
    </row>
    <row r="269" spans="1:13" x14ac:dyDescent="0.35">
      <c r="A269">
        <v>467</v>
      </c>
      <c r="B269">
        <v>293</v>
      </c>
      <c r="C269">
        <v>34</v>
      </c>
      <c r="D269">
        <v>5</v>
      </c>
      <c r="E269">
        <v>433075</v>
      </c>
      <c r="F269" s="3" t="s">
        <v>1609</v>
      </c>
      <c r="G269">
        <f>_xlfn.DAYS("2025-01-01", Table18[[#This Row],[date]])</f>
        <v>191</v>
      </c>
      <c r="H269" s="2">
        <v>9</v>
      </c>
      <c r="I269" s="2">
        <v>877785</v>
      </c>
      <c r="J269">
        <f>ABS((_xlfn.PERCENTRANK.EXC(Table18[Date Difference],Table18[[#This Row],[Date Difference]],1) * 10) - 10)</f>
        <v>9</v>
      </c>
      <c r="K269">
        <f>_xlfn.PERCENTRANK.EXC(Table18[Total Quantity], Table18[[#This Row],[Total Quantity]],1) * 10</f>
        <v>5</v>
      </c>
      <c r="L269" s="2">
        <f>_xlfn.PERCENTRANK.EXC(Table18[Total Price], Table18[[#This Row],[Total Price]],1) * 10</f>
        <v>5</v>
      </c>
      <c r="M269" s="2" t="str">
        <f>IF(Table18[[#This Row],[Recency]]&lt;5, "Inactive Based on Recency", "Active Based on Recency")</f>
        <v>Active Based on Recency</v>
      </c>
    </row>
    <row r="270" spans="1:13" x14ac:dyDescent="0.35">
      <c r="A270">
        <v>724</v>
      </c>
      <c r="B270">
        <v>294</v>
      </c>
      <c r="C270">
        <v>39</v>
      </c>
      <c r="D270">
        <v>4</v>
      </c>
      <c r="E270">
        <v>213656</v>
      </c>
      <c r="F270" s="3" t="s">
        <v>23</v>
      </c>
      <c r="G270">
        <f>_xlfn.DAYS("2025-01-01", Table18[[#This Row],[date]])</f>
        <v>361</v>
      </c>
      <c r="H270" s="2">
        <v>15</v>
      </c>
      <c r="I270" s="2">
        <v>1214434</v>
      </c>
      <c r="J270">
        <f>ABS((_xlfn.PERCENTRANK.EXC(Table18[Date Difference],Table18[[#This Row],[Date Difference]],1) * 10) - 10)</f>
        <v>6</v>
      </c>
      <c r="K270">
        <f>_xlfn.PERCENTRANK.EXC(Table18[Total Quantity], Table18[[#This Row],[Total Quantity]],1) * 10</f>
        <v>9</v>
      </c>
      <c r="L270" s="2">
        <f>_xlfn.PERCENTRANK.EXC(Table18[Total Price], Table18[[#This Row],[Total Price]],1) * 10</f>
        <v>8</v>
      </c>
      <c r="M270" s="2" t="str">
        <f>IF(Table18[[#This Row],[Recency]]&lt;5, "Inactive Based on Recency", "Active Based on Recency")</f>
        <v>Active Based on Recency</v>
      </c>
    </row>
    <row r="271" spans="1:13" x14ac:dyDescent="0.35">
      <c r="A271">
        <v>710</v>
      </c>
      <c r="B271">
        <v>295</v>
      </c>
      <c r="C271">
        <v>15</v>
      </c>
      <c r="D271">
        <v>3</v>
      </c>
      <c r="E271">
        <v>473184</v>
      </c>
      <c r="F271" s="3" t="s">
        <v>1726</v>
      </c>
      <c r="G271">
        <f>_xlfn.DAYS("2025-01-01", Table18[[#This Row],[date]])</f>
        <v>627</v>
      </c>
      <c r="H271" s="2">
        <v>13</v>
      </c>
      <c r="I271" s="2">
        <v>1214570</v>
      </c>
      <c r="J271">
        <f>ABS((_xlfn.PERCENTRANK.EXC(Table18[Date Difference],Table18[[#This Row],[Date Difference]],1) * 10) - 10)</f>
        <v>4</v>
      </c>
      <c r="K271">
        <f>_xlfn.PERCENTRANK.EXC(Table18[Total Quantity], Table18[[#This Row],[Total Quantity]],1) * 10</f>
        <v>8</v>
      </c>
      <c r="L271" s="2">
        <f>_xlfn.PERCENTRANK.EXC(Table18[Total Price], Table18[[#This Row],[Total Price]],1) * 10</f>
        <v>8</v>
      </c>
      <c r="M271" s="2" t="str">
        <f>IF(Table18[[#This Row],[Recency]]&lt;5, "Inactive Based on Recency", "Active Based on Recency")</f>
        <v>Inactive Based on Recency</v>
      </c>
    </row>
    <row r="272" spans="1:13" x14ac:dyDescent="0.35">
      <c r="A272">
        <v>269</v>
      </c>
      <c r="B272">
        <v>296</v>
      </c>
      <c r="C272">
        <v>9</v>
      </c>
      <c r="D272">
        <v>5</v>
      </c>
      <c r="E272">
        <v>202795</v>
      </c>
      <c r="F272" s="3" t="s">
        <v>490</v>
      </c>
      <c r="G272">
        <f>_xlfn.DAYS("2025-01-01", Table18[[#This Row],[date]])</f>
        <v>468</v>
      </c>
      <c r="H272" s="2">
        <v>12</v>
      </c>
      <c r="I272" s="2">
        <v>988929</v>
      </c>
      <c r="J272">
        <f>ABS((_xlfn.PERCENTRANK.EXC(Table18[Date Difference],Table18[[#This Row],[Date Difference]],1) * 10) - 10)</f>
        <v>5</v>
      </c>
      <c r="K272">
        <f>_xlfn.PERCENTRANK.EXC(Table18[Total Quantity], Table18[[#This Row],[Total Quantity]],1) * 10</f>
        <v>7</v>
      </c>
      <c r="L272" s="2">
        <f>_xlfn.PERCENTRANK.EXC(Table18[Total Price], Table18[[#This Row],[Total Price]],1) * 10</f>
        <v>6</v>
      </c>
      <c r="M272" s="2" t="str">
        <f>IF(Table18[[#This Row],[Recency]]&lt;5, "Inactive Based on Recency", "Active Based on Recency")</f>
        <v>Active Based on Recency</v>
      </c>
    </row>
    <row r="273" spans="1:13" x14ac:dyDescent="0.35">
      <c r="A273">
        <v>51</v>
      </c>
      <c r="B273">
        <v>297</v>
      </c>
      <c r="C273">
        <v>5</v>
      </c>
      <c r="D273">
        <v>1</v>
      </c>
      <c r="E273">
        <v>137033</v>
      </c>
      <c r="F273" s="3" t="s">
        <v>933</v>
      </c>
      <c r="G273">
        <f>_xlfn.DAYS("2025-01-01", Table18[[#This Row],[date]])</f>
        <v>594</v>
      </c>
      <c r="H273" s="2">
        <v>1</v>
      </c>
      <c r="I273" s="2">
        <v>137033</v>
      </c>
      <c r="J273">
        <f>ABS((_xlfn.PERCENTRANK.EXC(Table18[Date Difference],Table18[[#This Row],[Date Difference]],1) * 10) - 10)</f>
        <v>4</v>
      </c>
      <c r="K273">
        <f>_xlfn.PERCENTRANK.EXC(Table18[Total Quantity], Table18[[#This Row],[Total Quantity]],1) * 10</f>
        <v>0</v>
      </c>
      <c r="L273" s="2">
        <f>_xlfn.PERCENTRANK.EXC(Table18[Total Price], Table18[[#This Row],[Total Price]],1) * 10</f>
        <v>0</v>
      </c>
      <c r="M273" s="2" t="str">
        <f>IF(Table18[[#This Row],[Recency]]&lt;5, "Inactive Based on Recency", "Active Based on Recency")</f>
        <v>Inactive Based on Recency</v>
      </c>
    </row>
    <row r="274" spans="1:13" x14ac:dyDescent="0.35">
      <c r="A274">
        <v>356</v>
      </c>
      <c r="B274">
        <v>298</v>
      </c>
      <c r="C274">
        <v>7</v>
      </c>
      <c r="D274">
        <v>5</v>
      </c>
      <c r="E274">
        <v>550030</v>
      </c>
      <c r="F274" s="3" t="s">
        <v>1550</v>
      </c>
      <c r="G274">
        <f>_xlfn.DAYS("2025-01-01", Table18[[#This Row],[date]])</f>
        <v>1188</v>
      </c>
      <c r="H274" s="2">
        <v>5</v>
      </c>
      <c r="I274" s="2">
        <v>550030</v>
      </c>
      <c r="J274">
        <f>ABS((_xlfn.PERCENTRANK.EXC(Table18[Date Difference],Table18[[#This Row],[Date Difference]],1) * 10) - 10)</f>
        <v>1</v>
      </c>
      <c r="K274">
        <f>_xlfn.PERCENTRANK.EXC(Table18[Total Quantity], Table18[[#This Row],[Total Quantity]],1) * 10</f>
        <v>2</v>
      </c>
      <c r="L274" s="2">
        <f>_xlfn.PERCENTRANK.EXC(Table18[Total Price], Table18[[#This Row],[Total Price]],1) * 10</f>
        <v>3</v>
      </c>
      <c r="M274" s="2" t="str">
        <f>IF(Table18[[#This Row],[Recency]]&lt;5, "Inactive Based on Recency", "Active Based on Recency")</f>
        <v>Inactive Based on Recency</v>
      </c>
    </row>
    <row r="275" spans="1:13" x14ac:dyDescent="0.35">
      <c r="A275">
        <v>478</v>
      </c>
      <c r="B275">
        <v>299</v>
      </c>
      <c r="C275">
        <v>7</v>
      </c>
      <c r="D275">
        <v>1</v>
      </c>
      <c r="E275">
        <v>110006</v>
      </c>
      <c r="F275" s="3" t="s">
        <v>252</v>
      </c>
      <c r="G275">
        <f>_xlfn.DAYS("2025-01-01", Table18[[#This Row],[date]])</f>
        <v>309</v>
      </c>
      <c r="H275" s="2">
        <v>20</v>
      </c>
      <c r="I275" s="2">
        <v>2238656</v>
      </c>
      <c r="J275">
        <f>ABS((_xlfn.PERCENTRANK.EXC(Table18[Date Difference],Table18[[#This Row],[Date Difference]],1) * 10) - 10)</f>
        <v>7</v>
      </c>
      <c r="K275">
        <f>_xlfn.PERCENTRANK.EXC(Table18[Total Quantity], Table18[[#This Row],[Total Quantity]],1) * 10</f>
        <v>9</v>
      </c>
      <c r="L275" s="2">
        <f>_xlfn.PERCENTRANK.EXC(Table18[Total Price], Table18[[#This Row],[Total Price]],1) * 10</f>
        <v>9</v>
      </c>
      <c r="M275" s="2" t="str">
        <f>IF(Table18[[#This Row],[Recency]]&lt;5, "Inactive Based on Recency", "Active Based on Recency")</f>
        <v>Active Based on Recency</v>
      </c>
    </row>
    <row r="276" spans="1:13" x14ac:dyDescent="0.35">
      <c r="A276">
        <v>517</v>
      </c>
      <c r="B276">
        <v>300</v>
      </c>
      <c r="C276">
        <v>7</v>
      </c>
      <c r="D276">
        <v>1</v>
      </c>
      <c r="E276">
        <v>110006</v>
      </c>
      <c r="F276" s="3" t="s">
        <v>1638</v>
      </c>
      <c r="G276">
        <f>_xlfn.DAYS("2025-01-01", Table18[[#This Row],[date]])</f>
        <v>414</v>
      </c>
      <c r="H276" s="2">
        <v>6</v>
      </c>
      <c r="I276" s="2">
        <v>618331</v>
      </c>
      <c r="J276">
        <f>ABS((_xlfn.PERCENTRANK.EXC(Table18[Date Difference],Table18[[#This Row],[Date Difference]],1) * 10) - 10)</f>
        <v>6</v>
      </c>
      <c r="K276">
        <f>_xlfn.PERCENTRANK.EXC(Table18[Total Quantity], Table18[[#This Row],[Total Quantity]],1) * 10</f>
        <v>3</v>
      </c>
      <c r="L276" s="2">
        <f>_xlfn.PERCENTRANK.EXC(Table18[Total Price], Table18[[#This Row],[Total Price]],1) * 10</f>
        <v>3</v>
      </c>
      <c r="M276" s="2" t="str">
        <f>IF(Table18[[#This Row],[Recency]]&lt;5, "Inactive Based on Recency", "Active Based on Recency")</f>
        <v>Active Based on Recency</v>
      </c>
    </row>
    <row r="277" spans="1:13" x14ac:dyDescent="0.35">
      <c r="A277">
        <v>1</v>
      </c>
      <c r="B277">
        <v>301</v>
      </c>
      <c r="C277">
        <v>16</v>
      </c>
      <c r="D277">
        <v>2</v>
      </c>
      <c r="E277">
        <v>89904</v>
      </c>
      <c r="F277" s="3" t="s">
        <v>68</v>
      </c>
      <c r="G277">
        <f>_xlfn.DAYS("2025-01-01", Table18[[#This Row],[date]])</f>
        <v>1358</v>
      </c>
      <c r="H277" s="2">
        <v>2</v>
      </c>
      <c r="I277" s="2">
        <v>89904</v>
      </c>
      <c r="J277">
        <f>ABS((_xlfn.PERCENTRANK.EXC(Table18[Date Difference],Table18[[#This Row],[Date Difference]],1) * 10) - 10)</f>
        <v>1</v>
      </c>
      <c r="K277">
        <f>_xlfn.PERCENTRANK.EXC(Table18[Total Quantity], Table18[[#This Row],[Total Quantity]],1) * 10</f>
        <v>0</v>
      </c>
      <c r="L277" s="2">
        <f>_xlfn.PERCENTRANK.EXC(Table18[Total Price], Table18[[#This Row],[Total Price]],1) * 10</f>
        <v>0</v>
      </c>
      <c r="M277" s="2" t="str">
        <f>IF(Table18[[#This Row],[Recency]]&lt;5, "Inactive Based on Recency", "Active Based on Recency")</f>
        <v>Inactive Based on Recency</v>
      </c>
    </row>
    <row r="278" spans="1:13" x14ac:dyDescent="0.35">
      <c r="A278">
        <v>640</v>
      </c>
      <c r="B278">
        <v>302</v>
      </c>
      <c r="C278">
        <v>33</v>
      </c>
      <c r="D278">
        <v>2</v>
      </c>
      <c r="E278">
        <v>285412</v>
      </c>
      <c r="F278" s="3" t="s">
        <v>440</v>
      </c>
      <c r="G278">
        <f>_xlfn.DAYS("2025-01-01", Table18[[#This Row],[date]])</f>
        <v>440</v>
      </c>
      <c r="H278" s="2">
        <v>10</v>
      </c>
      <c r="I278" s="2">
        <v>999068</v>
      </c>
      <c r="J278">
        <f>ABS((_xlfn.PERCENTRANK.EXC(Table18[Date Difference],Table18[[#This Row],[Date Difference]],1) * 10) - 10)</f>
        <v>5</v>
      </c>
      <c r="K278">
        <f>_xlfn.PERCENTRANK.EXC(Table18[Total Quantity], Table18[[#This Row],[Total Quantity]],1) * 10</f>
        <v>6</v>
      </c>
      <c r="L278" s="2">
        <f>_xlfn.PERCENTRANK.EXC(Table18[Total Price], Table18[[#This Row],[Total Price]],1) * 10</f>
        <v>6</v>
      </c>
      <c r="M278" s="2" t="str">
        <f>IF(Table18[[#This Row],[Recency]]&lt;5, "Inactive Based on Recency", "Active Based on Recency")</f>
        <v>Active Based on Recency</v>
      </c>
    </row>
    <row r="279" spans="1:13" x14ac:dyDescent="0.35">
      <c r="A279">
        <v>924</v>
      </c>
      <c r="B279">
        <v>303</v>
      </c>
      <c r="C279">
        <v>39</v>
      </c>
      <c r="D279">
        <v>4</v>
      </c>
      <c r="E279">
        <v>213656</v>
      </c>
      <c r="F279" s="3" t="s">
        <v>1808</v>
      </c>
      <c r="G279">
        <f>_xlfn.DAYS("2025-01-01", Table18[[#This Row],[date]])</f>
        <v>169</v>
      </c>
      <c r="H279" s="2">
        <v>6</v>
      </c>
      <c r="I279" s="2">
        <v>540726</v>
      </c>
      <c r="J279">
        <f>ABS((_xlfn.PERCENTRANK.EXC(Table18[Date Difference],Table18[[#This Row],[Date Difference]],1) * 10) - 10)</f>
        <v>9</v>
      </c>
      <c r="K279">
        <f>_xlfn.PERCENTRANK.EXC(Table18[Total Quantity], Table18[[#This Row],[Total Quantity]],1) * 10</f>
        <v>3</v>
      </c>
      <c r="L279" s="2">
        <f>_xlfn.PERCENTRANK.EXC(Table18[Total Price], Table18[[#This Row],[Total Price]],1) * 10</f>
        <v>3</v>
      </c>
      <c r="M279" s="2" t="str">
        <f>IF(Table18[[#This Row],[Recency]]&lt;5, "Inactive Based on Recency", "Active Based on Recency")</f>
        <v>Active Based on Recency</v>
      </c>
    </row>
    <row r="280" spans="1:13" x14ac:dyDescent="0.35">
      <c r="A280">
        <v>569</v>
      </c>
      <c r="B280">
        <v>305</v>
      </c>
      <c r="C280">
        <v>4</v>
      </c>
      <c r="D280">
        <v>1</v>
      </c>
      <c r="E280">
        <v>38082</v>
      </c>
      <c r="F280" s="3" t="s">
        <v>1489</v>
      </c>
      <c r="G280">
        <f>_xlfn.DAYS("2025-01-01", Table18[[#This Row],[date]])</f>
        <v>123</v>
      </c>
      <c r="H280" s="2">
        <v>10</v>
      </c>
      <c r="I280" s="2">
        <v>748881</v>
      </c>
      <c r="J280">
        <f>ABS((_xlfn.PERCENTRANK.EXC(Table18[Date Difference],Table18[[#This Row],[Date Difference]],1) * 10) - 10)</f>
        <v>10</v>
      </c>
      <c r="K280">
        <f>_xlfn.PERCENTRANK.EXC(Table18[Total Quantity], Table18[[#This Row],[Total Quantity]],1) * 10</f>
        <v>6</v>
      </c>
      <c r="L280" s="2">
        <f>_xlfn.PERCENTRANK.EXC(Table18[Total Price], Table18[[#This Row],[Total Price]],1) * 10</f>
        <v>4</v>
      </c>
      <c r="M280" s="2" t="str">
        <f>IF(Table18[[#This Row],[Recency]]&lt;5, "Inactive Based on Recency", "Active Based on Recency")</f>
        <v>Active Based on Recency</v>
      </c>
    </row>
    <row r="281" spans="1:13" x14ac:dyDescent="0.35">
      <c r="A281">
        <v>159</v>
      </c>
      <c r="B281">
        <v>306</v>
      </c>
      <c r="C281">
        <v>39</v>
      </c>
      <c r="D281">
        <v>3</v>
      </c>
      <c r="E281">
        <v>160242</v>
      </c>
      <c r="F281" s="3" t="s">
        <v>1438</v>
      </c>
      <c r="G281">
        <f>_xlfn.DAYS("2025-01-01", Table18[[#This Row],[date]])</f>
        <v>673</v>
      </c>
      <c r="H281" s="2">
        <v>6</v>
      </c>
      <c r="I281" s="2">
        <v>394025</v>
      </c>
      <c r="J281">
        <f>ABS((_xlfn.PERCENTRANK.EXC(Table18[Date Difference],Table18[[#This Row],[Date Difference]],1) * 10) - 10)</f>
        <v>3</v>
      </c>
      <c r="K281">
        <f>_xlfn.PERCENTRANK.EXC(Table18[Total Quantity], Table18[[#This Row],[Total Quantity]],1) * 10</f>
        <v>3</v>
      </c>
      <c r="L281" s="2">
        <f>_xlfn.PERCENTRANK.EXC(Table18[Total Price], Table18[[#This Row],[Total Price]],1) * 10</f>
        <v>2</v>
      </c>
      <c r="M281" s="2" t="str">
        <f>IF(Table18[[#This Row],[Recency]]&lt;5, "Inactive Based on Recency", "Active Based on Recency")</f>
        <v>Inactive Based on Recency</v>
      </c>
    </row>
    <row r="282" spans="1:13" x14ac:dyDescent="0.35">
      <c r="A282">
        <v>808</v>
      </c>
      <c r="B282">
        <v>307</v>
      </c>
      <c r="C282">
        <v>35</v>
      </c>
      <c r="D282">
        <v>4</v>
      </c>
      <c r="E282">
        <v>224956</v>
      </c>
      <c r="F282" s="3" t="s">
        <v>1400</v>
      </c>
      <c r="G282">
        <f>_xlfn.DAYS("2025-01-01", Table18[[#This Row],[date]])</f>
        <v>934</v>
      </c>
      <c r="H282" s="2">
        <v>4</v>
      </c>
      <c r="I282" s="2">
        <v>224956</v>
      </c>
      <c r="J282">
        <f>ABS((_xlfn.PERCENTRANK.EXC(Table18[Date Difference],Table18[[#This Row],[Date Difference]],1) * 10) - 10)</f>
        <v>2</v>
      </c>
      <c r="K282">
        <f>_xlfn.PERCENTRANK.EXC(Table18[Total Quantity], Table18[[#This Row],[Total Quantity]],1) * 10</f>
        <v>1</v>
      </c>
      <c r="L282" s="2">
        <f>_xlfn.PERCENTRANK.EXC(Table18[Total Price], Table18[[#This Row],[Total Price]],1) * 10</f>
        <v>1</v>
      </c>
      <c r="M282" s="2" t="str">
        <f>IF(Table18[[#This Row],[Recency]]&lt;5, "Inactive Based on Recency", "Active Based on Recency")</f>
        <v>Inactive Based on Recency</v>
      </c>
    </row>
    <row r="283" spans="1:13" x14ac:dyDescent="0.35">
      <c r="A283">
        <v>1155</v>
      </c>
      <c r="B283">
        <v>308</v>
      </c>
      <c r="C283">
        <v>1</v>
      </c>
      <c r="D283">
        <v>2</v>
      </c>
      <c r="E283">
        <v>64088</v>
      </c>
      <c r="F283" s="3" t="s">
        <v>1501</v>
      </c>
      <c r="G283">
        <f>_xlfn.DAYS("2025-01-01", Table18[[#This Row],[date]])</f>
        <v>341</v>
      </c>
      <c r="H283" s="2">
        <v>7</v>
      </c>
      <c r="I283" s="2">
        <v>508023</v>
      </c>
      <c r="J283">
        <f>ABS((_xlfn.PERCENTRANK.EXC(Table18[Date Difference],Table18[[#This Row],[Date Difference]],1) * 10) - 10)</f>
        <v>7</v>
      </c>
      <c r="K283">
        <f>_xlfn.PERCENTRANK.EXC(Table18[Total Quantity], Table18[[#This Row],[Total Quantity]],1) * 10</f>
        <v>4</v>
      </c>
      <c r="L283" s="2">
        <f>_xlfn.PERCENTRANK.EXC(Table18[Total Price], Table18[[#This Row],[Total Price]],1) * 10</f>
        <v>3</v>
      </c>
      <c r="M283" s="2" t="str">
        <f>IF(Table18[[#This Row],[Recency]]&lt;5, "Inactive Based on Recency", "Active Based on Recency")</f>
        <v>Active Based on Recency</v>
      </c>
    </row>
    <row r="284" spans="1:13" x14ac:dyDescent="0.35">
      <c r="A284">
        <v>173</v>
      </c>
      <c r="B284">
        <v>309</v>
      </c>
      <c r="C284">
        <v>45</v>
      </c>
      <c r="D284">
        <v>2</v>
      </c>
      <c r="E284">
        <v>171200</v>
      </c>
      <c r="F284" s="3" t="s">
        <v>1449</v>
      </c>
      <c r="G284">
        <f>_xlfn.DAYS("2025-01-01", Table18[[#This Row],[date]])</f>
        <v>480</v>
      </c>
      <c r="H284" s="2">
        <v>12</v>
      </c>
      <c r="I284" s="2">
        <v>1172015</v>
      </c>
      <c r="J284">
        <f>ABS((_xlfn.PERCENTRANK.EXC(Table18[Date Difference],Table18[[#This Row],[Date Difference]],1) * 10) - 10)</f>
        <v>5</v>
      </c>
      <c r="K284">
        <f>_xlfn.PERCENTRANK.EXC(Table18[Total Quantity], Table18[[#This Row],[Total Quantity]],1) * 10</f>
        <v>7</v>
      </c>
      <c r="L284" s="2">
        <f>_xlfn.PERCENTRANK.EXC(Table18[Total Price], Table18[[#This Row],[Total Price]],1) * 10</f>
        <v>7</v>
      </c>
      <c r="M284" s="2" t="str">
        <f>IF(Table18[[#This Row],[Recency]]&lt;5, "Inactive Based on Recency", "Active Based on Recency")</f>
        <v>Active Based on Recency</v>
      </c>
    </row>
    <row r="285" spans="1:13" x14ac:dyDescent="0.35">
      <c r="A285">
        <v>908</v>
      </c>
      <c r="B285">
        <v>310</v>
      </c>
      <c r="C285">
        <v>42</v>
      </c>
      <c r="D285">
        <v>4</v>
      </c>
      <c r="E285">
        <v>571840</v>
      </c>
      <c r="F285" s="3" t="s">
        <v>367</v>
      </c>
      <c r="G285">
        <f>_xlfn.DAYS("2025-01-01", Table18[[#This Row],[date]])</f>
        <v>906</v>
      </c>
      <c r="H285" s="2">
        <v>4</v>
      </c>
      <c r="I285" s="2">
        <v>571840</v>
      </c>
      <c r="J285">
        <f>ABS((_xlfn.PERCENTRANK.EXC(Table18[Date Difference],Table18[[#This Row],[Date Difference]],1) * 10) - 10)</f>
        <v>2</v>
      </c>
      <c r="K285">
        <f>_xlfn.PERCENTRANK.EXC(Table18[Total Quantity], Table18[[#This Row],[Total Quantity]],1) * 10</f>
        <v>1</v>
      </c>
      <c r="L285" s="2">
        <f>_xlfn.PERCENTRANK.EXC(Table18[Total Price], Table18[[#This Row],[Total Price]],1) * 10</f>
        <v>3</v>
      </c>
      <c r="M285" s="2" t="str">
        <f>IF(Table18[[#This Row],[Recency]]&lt;5, "Inactive Based on Recency", "Active Based on Recency")</f>
        <v>Inactive Based on Recency</v>
      </c>
    </row>
    <row r="286" spans="1:13" x14ac:dyDescent="0.35">
      <c r="A286">
        <v>300</v>
      </c>
      <c r="B286">
        <v>311</v>
      </c>
      <c r="C286">
        <v>33</v>
      </c>
      <c r="D286">
        <v>2</v>
      </c>
      <c r="E286">
        <v>285412</v>
      </c>
      <c r="F286" s="3" t="s">
        <v>1521</v>
      </c>
      <c r="G286">
        <f>_xlfn.DAYS("2025-01-01", Table18[[#This Row],[date]])</f>
        <v>659</v>
      </c>
      <c r="H286" s="2">
        <v>2</v>
      </c>
      <c r="I286" s="2">
        <v>285412</v>
      </c>
      <c r="J286">
        <f>ABS((_xlfn.PERCENTRANK.EXC(Table18[Date Difference],Table18[[#This Row],[Date Difference]],1) * 10) - 10)</f>
        <v>4</v>
      </c>
      <c r="K286">
        <f>_xlfn.PERCENTRANK.EXC(Table18[Total Quantity], Table18[[#This Row],[Total Quantity]],1) * 10</f>
        <v>0</v>
      </c>
      <c r="L286" s="2">
        <f>_xlfn.PERCENTRANK.EXC(Table18[Total Price], Table18[[#This Row],[Total Price]],1) * 10</f>
        <v>1</v>
      </c>
      <c r="M286" s="2" t="str">
        <f>IF(Table18[[#This Row],[Recency]]&lt;5, "Inactive Based on Recency", "Active Based on Recency")</f>
        <v>Inactive Based on Recency</v>
      </c>
    </row>
    <row r="287" spans="1:13" x14ac:dyDescent="0.35">
      <c r="A287">
        <v>1175</v>
      </c>
      <c r="B287">
        <v>312</v>
      </c>
      <c r="C287">
        <v>21</v>
      </c>
      <c r="D287">
        <v>3</v>
      </c>
      <c r="E287">
        <v>343689</v>
      </c>
      <c r="F287" s="3" t="s">
        <v>1354</v>
      </c>
      <c r="G287">
        <f>_xlfn.DAYS("2025-01-01", Table18[[#This Row],[date]])</f>
        <v>385</v>
      </c>
      <c r="H287" s="2">
        <v>13</v>
      </c>
      <c r="I287" s="2">
        <v>1711048</v>
      </c>
      <c r="J287">
        <f>ABS((_xlfn.PERCENTRANK.EXC(Table18[Date Difference],Table18[[#This Row],[Date Difference]],1) * 10) - 10)</f>
        <v>6</v>
      </c>
      <c r="K287">
        <f>_xlfn.PERCENTRANK.EXC(Table18[Total Quantity], Table18[[#This Row],[Total Quantity]],1) * 10</f>
        <v>8</v>
      </c>
      <c r="L287" s="2">
        <f>_xlfn.PERCENTRANK.EXC(Table18[Total Price], Table18[[#This Row],[Total Price]],1) * 10</f>
        <v>9</v>
      </c>
      <c r="M287" s="2" t="str">
        <f>IF(Table18[[#This Row],[Recency]]&lt;5, "Inactive Based on Recency", "Active Based on Recency")</f>
        <v>Active Based on Recency</v>
      </c>
    </row>
    <row r="288" spans="1:13" x14ac:dyDescent="0.35">
      <c r="A288">
        <v>602</v>
      </c>
      <c r="B288">
        <v>313</v>
      </c>
      <c r="C288">
        <v>25</v>
      </c>
      <c r="D288">
        <v>3</v>
      </c>
      <c r="E288">
        <v>284370</v>
      </c>
      <c r="F288" s="3" t="s">
        <v>1674</v>
      </c>
      <c r="G288">
        <f>_xlfn.DAYS("2025-01-01", Table18[[#This Row],[date]])</f>
        <v>209</v>
      </c>
      <c r="H288" s="2">
        <v>8</v>
      </c>
      <c r="I288" s="2">
        <v>977990</v>
      </c>
      <c r="J288">
        <f>ABS((_xlfn.PERCENTRANK.EXC(Table18[Date Difference],Table18[[#This Row],[Date Difference]],1) * 10) - 10)</f>
        <v>8</v>
      </c>
      <c r="K288">
        <f>_xlfn.PERCENTRANK.EXC(Table18[Total Quantity], Table18[[#This Row],[Total Quantity]],1) * 10</f>
        <v>4</v>
      </c>
      <c r="L288" s="2">
        <f>_xlfn.PERCENTRANK.EXC(Table18[Total Price], Table18[[#This Row],[Total Price]],1) * 10</f>
        <v>6</v>
      </c>
      <c r="M288" s="2" t="str">
        <f>IF(Table18[[#This Row],[Recency]]&lt;5, "Inactive Based on Recency", "Active Based on Recency")</f>
        <v>Active Based on Recency</v>
      </c>
    </row>
    <row r="289" spans="1:13" x14ac:dyDescent="0.35">
      <c r="A289">
        <v>992</v>
      </c>
      <c r="B289">
        <v>314</v>
      </c>
      <c r="C289">
        <v>19</v>
      </c>
      <c r="D289">
        <v>3</v>
      </c>
      <c r="E289">
        <v>337224</v>
      </c>
      <c r="F289" s="3" t="s">
        <v>1841</v>
      </c>
      <c r="G289">
        <f>_xlfn.DAYS("2025-01-01", Table18[[#This Row],[date]])</f>
        <v>622</v>
      </c>
      <c r="H289" s="2">
        <v>10</v>
      </c>
      <c r="I289" s="2">
        <v>1078064</v>
      </c>
      <c r="J289">
        <f>ABS((_xlfn.PERCENTRANK.EXC(Table18[Date Difference],Table18[[#This Row],[Date Difference]],1) * 10) - 10)</f>
        <v>4</v>
      </c>
      <c r="K289">
        <f>_xlfn.PERCENTRANK.EXC(Table18[Total Quantity], Table18[[#This Row],[Total Quantity]],1) * 10</f>
        <v>6</v>
      </c>
      <c r="L289" s="2">
        <f>_xlfn.PERCENTRANK.EXC(Table18[Total Price], Table18[[#This Row],[Total Price]],1) * 10</f>
        <v>7</v>
      </c>
      <c r="M289" s="2" t="str">
        <f>IF(Table18[[#This Row],[Recency]]&lt;5, "Inactive Based on Recency", "Active Based on Recency")</f>
        <v>Inactive Based on Recency</v>
      </c>
    </row>
    <row r="290" spans="1:13" x14ac:dyDescent="0.35">
      <c r="A290">
        <v>1177</v>
      </c>
      <c r="B290">
        <v>315</v>
      </c>
      <c r="C290">
        <v>37</v>
      </c>
      <c r="D290">
        <v>4</v>
      </c>
      <c r="E290">
        <v>542960</v>
      </c>
      <c r="F290" s="3" t="s">
        <v>1912</v>
      </c>
      <c r="G290">
        <f>_xlfn.DAYS("2025-01-01", Table18[[#This Row],[date]])</f>
        <v>397</v>
      </c>
      <c r="H290" s="2">
        <v>15</v>
      </c>
      <c r="I290" s="2">
        <v>1469973</v>
      </c>
      <c r="J290">
        <f>ABS((_xlfn.PERCENTRANK.EXC(Table18[Date Difference],Table18[[#This Row],[Date Difference]],1) * 10) - 10)</f>
        <v>6</v>
      </c>
      <c r="K290">
        <f>_xlfn.PERCENTRANK.EXC(Table18[Total Quantity], Table18[[#This Row],[Total Quantity]],1) * 10</f>
        <v>9</v>
      </c>
      <c r="L290" s="2">
        <f>_xlfn.PERCENTRANK.EXC(Table18[Total Price], Table18[[#This Row],[Total Price]],1) * 10</f>
        <v>8</v>
      </c>
      <c r="M290" s="2" t="str">
        <f>IF(Table18[[#This Row],[Recency]]&lt;5, "Inactive Based on Recency", "Active Based on Recency")</f>
        <v>Active Based on Recency</v>
      </c>
    </row>
    <row r="291" spans="1:13" x14ac:dyDescent="0.35">
      <c r="A291">
        <v>738</v>
      </c>
      <c r="B291">
        <v>316</v>
      </c>
      <c r="C291">
        <v>43</v>
      </c>
      <c r="D291">
        <v>3</v>
      </c>
      <c r="E291">
        <v>291639</v>
      </c>
      <c r="F291" s="3" t="s">
        <v>544</v>
      </c>
      <c r="G291">
        <f>_xlfn.DAYS("2025-01-01", Table18[[#This Row],[date]])</f>
        <v>265</v>
      </c>
      <c r="H291" s="2">
        <v>11</v>
      </c>
      <c r="I291" s="2">
        <v>1133611</v>
      </c>
      <c r="J291">
        <f>ABS((_xlfn.PERCENTRANK.EXC(Table18[Date Difference],Table18[[#This Row],[Date Difference]],1) * 10) - 10)</f>
        <v>7</v>
      </c>
      <c r="K291">
        <f>_xlfn.PERCENTRANK.EXC(Table18[Total Quantity], Table18[[#This Row],[Total Quantity]],1) * 10</f>
        <v>7</v>
      </c>
      <c r="L291" s="2">
        <f>_xlfn.PERCENTRANK.EXC(Table18[Total Price], Table18[[#This Row],[Total Price]],1) * 10</f>
        <v>7</v>
      </c>
      <c r="M291" s="2" t="str">
        <f>IF(Table18[[#This Row],[Recency]]&lt;5, "Inactive Based on Recency", "Active Based on Recency")</f>
        <v>Active Based on Recency</v>
      </c>
    </row>
    <row r="292" spans="1:13" x14ac:dyDescent="0.35">
      <c r="A292">
        <v>624</v>
      </c>
      <c r="B292">
        <v>317</v>
      </c>
      <c r="C292">
        <v>41</v>
      </c>
      <c r="D292">
        <v>3</v>
      </c>
      <c r="E292">
        <v>112698</v>
      </c>
      <c r="F292" s="3" t="s">
        <v>241</v>
      </c>
      <c r="G292">
        <f>_xlfn.DAYS("2025-01-01", Table18[[#This Row],[date]])</f>
        <v>420</v>
      </c>
      <c r="H292" s="2">
        <v>8</v>
      </c>
      <c r="I292" s="2">
        <v>300528</v>
      </c>
      <c r="J292">
        <f>ABS((_xlfn.PERCENTRANK.EXC(Table18[Date Difference],Table18[[#This Row],[Date Difference]],1) * 10) - 10)</f>
        <v>6</v>
      </c>
      <c r="K292">
        <f>_xlfn.PERCENTRANK.EXC(Table18[Total Quantity], Table18[[#This Row],[Total Quantity]],1) * 10</f>
        <v>4</v>
      </c>
      <c r="L292" s="2">
        <f>_xlfn.PERCENTRANK.EXC(Table18[Total Price], Table18[[#This Row],[Total Price]],1) * 10</f>
        <v>1</v>
      </c>
      <c r="M292" s="2" t="str">
        <f>IF(Table18[[#This Row],[Recency]]&lt;5, "Inactive Based on Recency", "Active Based on Recency")</f>
        <v>Active Based on Recency</v>
      </c>
    </row>
    <row r="293" spans="1:13" x14ac:dyDescent="0.35">
      <c r="A293">
        <v>672</v>
      </c>
      <c r="B293">
        <v>318</v>
      </c>
      <c r="C293">
        <v>29</v>
      </c>
      <c r="D293">
        <v>2</v>
      </c>
      <c r="E293">
        <v>217572</v>
      </c>
      <c r="F293" s="3" t="s">
        <v>1455</v>
      </c>
      <c r="G293">
        <f>_xlfn.DAYS("2025-01-01", Table18[[#This Row],[date]])</f>
        <v>164</v>
      </c>
      <c r="H293" s="2">
        <v>9</v>
      </c>
      <c r="I293" s="2">
        <v>1025549</v>
      </c>
      <c r="J293">
        <f>ABS((_xlfn.PERCENTRANK.EXC(Table18[Date Difference],Table18[[#This Row],[Date Difference]],1) * 10) - 10)</f>
        <v>9</v>
      </c>
      <c r="K293">
        <f>_xlfn.PERCENTRANK.EXC(Table18[Total Quantity], Table18[[#This Row],[Total Quantity]],1) * 10</f>
        <v>5</v>
      </c>
      <c r="L293" s="2">
        <f>_xlfn.PERCENTRANK.EXC(Table18[Total Price], Table18[[#This Row],[Total Price]],1) * 10</f>
        <v>7</v>
      </c>
      <c r="M293" s="2" t="str">
        <f>IF(Table18[[#This Row],[Recency]]&lt;5, "Inactive Based on Recency", "Active Based on Recency")</f>
        <v>Active Based on Recency</v>
      </c>
    </row>
    <row r="294" spans="1:13" x14ac:dyDescent="0.35">
      <c r="A294">
        <v>1150</v>
      </c>
      <c r="B294">
        <v>319</v>
      </c>
      <c r="C294">
        <v>17</v>
      </c>
      <c r="D294">
        <v>1</v>
      </c>
      <c r="E294">
        <v>58693</v>
      </c>
      <c r="F294" s="3" t="s">
        <v>1906</v>
      </c>
      <c r="G294">
        <f>_xlfn.DAYS("2025-01-01", Table18[[#This Row],[date]])</f>
        <v>522</v>
      </c>
      <c r="H294" s="2">
        <v>1</v>
      </c>
      <c r="I294" s="2">
        <v>58693</v>
      </c>
      <c r="J294">
        <f>ABS((_xlfn.PERCENTRANK.EXC(Table18[Date Difference],Table18[[#This Row],[Date Difference]],1) * 10) - 10)</f>
        <v>5</v>
      </c>
      <c r="K294">
        <f>_xlfn.PERCENTRANK.EXC(Table18[Total Quantity], Table18[[#This Row],[Total Quantity]],1) * 10</f>
        <v>0</v>
      </c>
      <c r="L294" s="2">
        <f>_xlfn.PERCENTRANK.EXC(Table18[Total Price], Table18[[#This Row],[Total Price]],1) * 10</f>
        <v>0</v>
      </c>
      <c r="M294" s="2" t="str">
        <f>IF(Table18[[#This Row],[Recency]]&lt;5, "Inactive Based on Recency", "Active Based on Recency")</f>
        <v>Active Based on Recency</v>
      </c>
    </row>
    <row r="295" spans="1:13" x14ac:dyDescent="0.35">
      <c r="A295">
        <v>999</v>
      </c>
      <c r="B295">
        <v>320</v>
      </c>
      <c r="C295">
        <v>45</v>
      </c>
      <c r="D295">
        <v>5</v>
      </c>
      <c r="E295">
        <v>428000</v>
      </c>
      <c r="F295" s="3" t="s">
        <v>1668</v>
      </c>
      <c r="G295">
        <f>_xlfn.DAYS("2025-01-01", Table18[[#This Row],[date]])</f>
        <v>937</v>
      </c>
      <c r="H295" s="2">
        <v>9</v>
      </c>
      <c r="I295" s="2">
        <v>527660</v>
      </c>
      <c r="J295">
        <f>ABS((_xlfn.PERCENTRANK.EXC(Table18[Date Difference],Table18[[#This Row],[Date Difference]],1) * 10) - 10)</f>
        <v>2</v>
      </c>
      <c r="K295">
        <f>_xlfn.PERCENTRANK.EXC(Table18[Total Quantity], Table18[[#This Row],[Total Quantity]],1) * 10</f>
        <v>5</v>
      </c>
      <c r="L295" s="2">
        <f>_xlfn.PERCENTRANK.EXC(Table18[Total Price], Table18[[#This Row],[Total Price]],1) * 10</f>
        <v>3</v>
      </c>
      <c r="M295" s="2" t="str">
        <f>IF(Table18[[#This Row],[Recency]]&lt;5, "Inactive Based on Recency", "Active Based on Recency")</f>
        <v>Inactive Based on Recency</v>
      </c>
    </row>
    <row r="296" spans="1:13" x14ac:dyDescent="0.35">
      <c r="A296">
        <v>703</v>
      </c>
      <c r="B296">
        <v>321</v>
      </c>
      <c r="C296">
        <v>5</v>
      </c>
      <c r="D296">
        <v>2</v>
      </c>
      <c r="E296">
        <v>274066</v>
      </c>
      <c r="F296" s="3" t="s">
        <v>461</v>
      </c>
      <c r="G296">
        <f>_xlfn.DAYS("2025-01-01", Table18[[#This Row],[date]])</f>
        <v>172</v>
      </c>
      <c r="H296" s="2">
        <v>11</v>
      </c>
      <c r="I296" s="2">
        <v>945059</v>
      </c>
      <c r="J296">
        <f>ABS((_xlfn.PERCENTRANK.EXC(Table18[Date Difference],Table18[[#This Row],[Date Difference]],1) * 10) - 10)</f>
        <v>9</v>
      </c>
      <c r="K296">
        <f>_xlfn.PERCENTRANK.EXC(Table18[Total Quantity], Table18[[#This Row],[Total Quantity]],1) * 10</f>
        <v>7</v>
      </c>
      <c r="L296" s="2">
        <f>_xlfn.PERCENTRANK.EXC(Table18[Total Price], Table18[[#This Row],[Total Price]],1) * 10</f>
        <v>6</v>
      </c>
      <c r="M296" s="2" t="str">
        <f>IF(Table18[[#This Row],[Recency]]&lt;5, "Inactive Based on Recency", "Active Based on Recency")</f>
        <v>Active Based on Recency</v>
      </c>
    </row>
    <row r="297" spans="1:13" x14ac:dyDescent="0.35">
      <c r="A297">
        <v>291</v>
      </c>
      <c r="B297">
        <v>322</v>
      </c>
      <c r="C297">
        <v>48</v>
      </c>
      <c r="D297">
        <v>2</v>
      </c>
      <c r="E297">
        <v>108614</v>
      </c>
      <c r="F297" s="3" t="s">
        <v>1518</v>
      </c>
      <c r="G297">
        <f>_xlfn.DAYS("2025-01-01", Table18[[#This Row],[date]])</f>
        <v>618</v>
      </c>
      <c r="H297" s="2">
        <v>2</v>
      </c>
      <c r="I297" s="2">
        <v>108614</v>
      </c>
      <c r="J297">
        <f>ABS((_xlfn.PERCENTRANK.EXC(Table18[Date Difference],Table18[[#This Row],[Date Difference]],1) * 10) - 10)</f>
        <v>4</v>
      </c>
      <c r="K297">
        <f>_xlfn.PERCENTRANK.EXC(Table18[Total Quantity], Table18[[#This Row],[Total Quantity]],1) * 10</f>
        <v>0</v>
      </c>
      <c r="L297" s="2">
        <f>_xlfn.PERCENTRANK.EXC(Table18[Total Price], Table18[[#This Row],[Total Price]],1) * 10</f>
        <v>0</v>
      </c>
      <c r="M297" s="2" t="str">
        <f>IF(Table18[[#This Row],[Recency]]&lt;5, "Inactive Based on Recency", "Active Based on Recency")</f>
        <v>Inactive Based on Recency</v>
      </c>
    </row>
    <row r="298" spans="1:13" x14ac:dyDescent="0.35">
      <c r="A298">
        <v>962</v>
      </c>
      <c r="B298">
        <v>323</v>
      </c>
      <c r="C298">
        <v>47</v>
      </c>
      <c r="D298">
        <v>1</v>
      </c>
      <c r="E298">
        <v>81201</v>
      </c>
      <c r="F298" s="3" t="s">
        <v>1829</v>
      </c>
      <c r="G298">
        <f>_xlfn.DAYS("2025-01-01", Table18[[#This Row],[date]])</f>
        <v>336</v>
      </c>
      <c r="H298" s="2">
        <v>2</v>
      </c>
      <c r="I298" s="2">
        <v>137440</v>
      </c>
      <c r="J298">
        <f>ABS((_xlfn.PERCENTRANK.EXC(Table18[Date Difference],Table18[[#This Row],[Date Difference]],1) * 10) - 10)</f>
        <v>7</v>
      </c>
      <c r="K298">
        <f>_xlfn.PERCENTRANK.EXC(Table18[Total Quantity], Table18[[#This Row],[Total Quantity]],1) * 10</f>
        <v>0</v>
      </c>
      <c r="L298" s="2">
        <f>_xlfn.PERCENTRANK.EXC(Table18[Total Price], Table18[[#This Row],[Total Price]],1) * 10</f>
        <v>0</v>
      </c>
      <c r="M298" s="2" t="str">
        <f>IF(Table18[[#This Row],[Recency]]&lt;5, "Inactive Based on Recency", "Active Based on Recency")</f>
        <v>Active Based on Recency</v>
      </c>
    </row>
    <row r="299" spans="1:13" x14ac:dyDescent="0.35">
      <c r="A299">
        <v>903</v>
      </c>
      <c r="B299">
        <v>324</v>
      </c>
      <c r="C299">
        <v>10</v>
      </c>
      <c r="D299">
        <v>2</v>
      </c>
      <c r="E299">
        <v>49830</v>
      </c>
      <c r="F299" s="3" t="s">
        <v>1660</v>
      </c>
      <c r="G299">
        <f>_xlfn.DAYS("2025-01-01", Table18[[#This Row],[date]])</f>
        <v>150</v>
      </c>
      <c r="H299" s="2">
        <v>2</v>
      </c>
      <c r="I299" s="2">
        <v>49830</v>
      </c>
      <c r="J299">
        <f>ABS((_xlfn.PERCENTRANK.EXC(Table18[Date Difference],Table18[[#This Row],[Date Difference]],1) * 10) - 10)</f>
        <v>10</v>
      </c>
      <c r="K299">
        <f>_xlfn.PERCENTRANK.EXC(Table18[Total Quantity], Table18[[#This Row],[Total Quantity]],1) * 10</f>
        <v>0</v>
      </c>
      <c r="L299" s="2">
        <f>_xlfn.PERCENTRANK.EXC(Table18[Total Price], Table18[[#This Row],[Total Price]],1) * 10</f>
        <v>0</v>
      </c>
      <c r="M299" s="2" t="str">
        <f>IF(Table18[[#This Row],[Recency]]&lt;5, "Inactive Based on Recency", "Active Based on Recency")</f>
        <v>Active Based on Recency</v>
      </c>
    </row>
    <row r="300" spans="1:13" x14ac:dyDescent="0.35">
      <c r="A300">
        <v>721</v>
      </c>
      <c r="B300">
        <v>325</v>
      </c>
      <c r="C300">
        <v>10</v>
      </c>
      <c r="D300">
        <v>3</v>
      </c>
      <c r="E300">
        <v>74745</v>
      </c>
      <c r="F300" s="3" t="s">
        <v>1731</v>
      </c>
      <c r="G300">
        <f>_xlfn.DAYS("2025-01-01", Table18[[#This Row],[date]])</f>
        <v>135</v>
      </c>
      <c r="H300" s="2">
        <v>18</v>
      </c>
      <c r="I300" s="2">
        <v>1610343</v>
      </c>
      <c r="J300">
        <f>ABS((_xlfn.PERCENTRANK.EXC(Table18[Date Difference],Table18[[#This Row],[Date Difference]],1) * 10) - 10)</f>
        <v>10</v>
      </c>
      <c r="K300">
        <f>_xlfn.PERCENTRANK.EXC(Table18[Total Quantity], Table18[[#This Row],[Total Quantity]],1) * 10</f>
        <v>9</v>
      </c>
      <c r="L300" s="2">
        <f>_xlfn.PERCENTRANK.EXC(Table18[Total Price], Table18[[#This Row],[Total Price]],1) * 10</f>
        <v>9</v>
      </c>
      <c r="M300" s="2" t="str">
        <f>IF(Table18[[#This Row],[Recency]]&lt;5, "Inactive Based on Recency", "Active Based on Recency")</f>
        <v>Active Based on Recency</v>
      </c>
    </row>
    <row r="301" spans="1:13" x14ac:dyDescent="0.35">
      <c r="A301">
        <v>501</v>
      </c>
      <c r="B301">
        <v>326</v>
      </c>
      <c r="C301">
        <v>8</v>
      </c>
      <c r="D301">
        <v>1</v>
      </c>
      <c r="E301">
        <v>70024</v>
      </c>
      <c r="F301" s="3" t="s">
        <v>1630</v>
      </c>
      <c r="G301">
        <f>_xlfn.DAYS("2025-01-01", Table18[[#This Row],[date]])</f>
        <v>966</v>
      </c>
      <c r="H301" s="2">
        <v>4</v>
      </c>
      <c r="I301" s="2">
        <v>361663</v>
      </c>
      <c r="J301">
        <f>ABS((_xlfn.PERCENTRANK.EXC(Table18[Date Difference],Table18[[#This Row],[Date Difference]],1) * 10) - 10)</f>
        <v>2</v>
      </c>
      <c r="K301">
        <f>_xlfn.PERCENTRANK.EXC(Table18[Total Quantity], Table18[[#This Row],[Total Quantity]],1) * 10</f>
        <v>1</v>
      </c>
      <c r="L301" s="2">
        <f>_xlfn.PERCENTRANK.EXC(Table18[Total Price], Table18[[#This Row],[Total Price]],1) * 10</f>
        <v>1</v>
      </c>
      <c r="M301" s="2" t="str">
        <f>IF(Table18[[#This Row],[Recency]]&lt;5, "Inactive Based on Recency", "Active Based on Recency")</f>
        <v>Inactive Based on Recency</v>
      </c>
    </row>
    <row r="302" spans="1:13" x14ac:dyDescent="0.35">
      <c r="A302">
        <v>357</v>
      </c>
      <c r="B302">
        <v>327</v>
      </c>
      <c r="C302">
        <v>26</v>
      </c>
      <c r="D302">
        <v>1</v>
      </c>
      <c r="E302">
        <v>138724</v>
      </c>
      <c r="F302" s="3" t="s">
        <v>1003</v>
      </c>
      <c r="G302">
        <f>_xlfn.DAYS("2025-01-01", Table18[[#This Row],[date]])</f>
        <v>249</v>
      </c>
      <c r="H302" s="2">
        <v>4</v>
      </c>
      <c r="I302" s="2">
        <v>598499</v>
      </c>
      <c r="J302">
        <f>ABS((_xlfn.PERCENTRANK.EXC(Table18[Date Difference],Table18[[#This Row],[Date Difference]],1) * 10) - 10)</f>
        <v>8</v>
      </c>
      <c r="K302">
        <f>_xlfn.PERCENTRANK.EXC(Table18[Total Quantity], Table18[[#This Row],[Total Quantity]],1) * 10</f>
        <v>1</v>
      </c>
      <c r="L302" s="2">
        <f>_xlfn.PERCENTRANK.EXC(Table18[Total Price], Table18[[#This Row],[Total Price]],1) * 10</f>
        <v>3</v>
      </c>
      <c r="M302" s="2" t="str">
        <f>IF(Table18[[#This Row],[Recency]]&lt;5, "Inactive Based on Recency", "Active Based on Recency")</f>
        <v>Active Based on Recency</v>
      </c>
    </row>
    <row r="303" spans="1:13" x14ac:dyDescent="0.35">
      <c r="A303">
        <v>312</v>
      </c>
      <c r="B303">
        <v>328</v>
      </c>
      <c r="C303">
        <v>35</v>
      </c>
      <c r="D303">
        <v>5</v>
      </c>
      <c r="E303">
        <v>281195</v>
      </c>
      <c r="F303" s="3" t="s">
        <v>1525</v>
      </c>
      <c r="G303">
        <f>_xlfn.DAYS("2025-01-01", Table18[[#This Row],[date]])</f>
        <v>200</v>
      </c>
      <c r="H303" s="2">
        <v>25</v>
      </c>
      <c r="I303" s="2">
        <v>2509319</v>
      </c>
      <c r="J303">
        <f>ABS((_xlfn.PERCENTRANK.EXC(Table18[Date Difference],Table18[[#This Row],[Date Difference]],1) * 10) - 10)</f>
        <v>9</v>
      </c>
      <c r="K303">
        <f>_xlfn.PERCENTRANK.EXC(Table18[Total Quantity], Table18[[#This Row],[Total Quantity]],1) * 10</f>
        <v>9</v>
      </c>
      <c r="L303" s="2">
        <f>_xlfn.PERCENTRANK.EXC(Table18[Total Price], Table18[[#This Row],[Total Price]],1) * 10</f>
        <v>9</v>
      </c>
      <c r="M303" s="2" t="str">
        <f>IF(Table18[[#This Row],[Recency]]&lt;5, "Inactive Based on Recency", "Active Based on Recency")</f>
        <v>Active Based on Recency</v>
      </c>
    </row>
    <row r="304" spans="1:13" x14ac:dyDescent="0.35">
      <c r="A304">
        <v>16</v>
      </c>
      <c r="B304">
        <v>329</v>
      </c>
      <c r="C304">
        <v>35</v>
      </c>
      <c r="D304">
        <v>5</v>
      </c>
      <c r="E304">
        <v>281195</v>
      </c>
      <c r="F304" s="3" t="s">
        <v>339</v>
      </c>
      <c r="G304">
        <f>_xlfn.DAYS("2025-01-01", Table18[[#This Row],[date]])</f>
        <v>450</v>
      </c>
      <c r="H304" s="2">
        <v>10</v>
      </c>
      <c r="I304" s="2">
        <v>620714</v>
      </c>
      <c r="J304">
        <f>ABS((_xlfn.PERCENTRANK.EXC(Table18[Date Difference],Table18[[#This Row],[Date Difference]],1) * 10) - 10)</f>
        <v>5</v>
      </c>
      <c r="K304">
        <f>_xlfn.PERCENTRANK.EXC(Table18[Total Quantity], Table18[[#This Row],[Total Quantity]],1) * 10</f>
        <v>6</v>
      </c>
      <c r="L304" s="2">
        <f>_xlfn.PERCENTRANK.EXC(Table18[Total Price], Table18[[#This Row],[Total Price]],1) * 10</f>
        <v>3</v>
      </c>
      <c r="M304" s="2" t="str">
        <f>IF(Table18[[#This Row],[Recency]]&lt;5, "Inactive Based on Recency", "Active Based on Recency")</f>
        <v>Active Based on Recency</v>
      </c>
    </row>
    <row r="305" spans="1:13" x14ac:dyDescent="0.35">
      <c r="A305">
        <v>587</v>
      </c>
      <c r="B305">
        <v>330</v>
      </c>
      <c r="C305">
        <v>15</v>
      </c>
      <c r="D305">
        <v>4</v>
      </c>
      <c r="E305">
        <v>630912</v>
      </c>
      <c r="F305" s="3" t="s">
        <v>1669</v>
      </c>
      <c r="G305">
        <f>_xlfn.DAYS("2025-01-01", Table18[[#This Row],[date]])</f>
        <v>855</v>
      </c>
      <c r="H305" s="2">
        <v>4</v>
      </c>
      <c r="I305" s="2">
        <v>630912</v>
      </c>
      <c r="J305">
        <f>ABS((_xlfn.PERCENTRANK.EXC(Table18[Date Difference],Table18[[#This Row],[Date Difference]],1) * 10) - 10)</f>
        <v>2</v>
      </c>
      <c r="K305">
        <f>_xlfn.PERCENTRANK.EXC(Table18[Total Quantity], Table18[[#This Row],[Total Quantity]],1) * 10</f>
        <v>1</v>
      </c>
      <c r="L305" s="2">
        <f>_xlfn.PERCENTRANK.EXC(Table18[Total Price], Table18[[#This Row],[Total Price]],1) * 10</f>
        <v>4</v>
      </c>
      <c r="M305" s="2" t="str">
        <f>IF(Table18[[#This Row],[Recency]]&lt;5, "Inactive Based on Recency", "Active Based on Recency")</f>
        <v>Inactive Based on Recency</v>
      </c>
    </row>
    <row r="306" spans="1:13" x14ac:dyDescent="0.35">
      <c r="A306">
        <v>9</v>
      </c>
      <c r="B306">
        <v>331</v>
      </c>
      <c r="C306">
        <v>4</v>
      </c>
      <c r="D306">
        <v>1</v>
      </c>
      <c r="E306">
        <v>38082</v>
      </c>
      <c r="F306" s="3" t="s">
        <v>466</v>
      </c>
      <c r="G306">
        <f>_xlfn.DAYS("2025-01-01", Table18[[#This Row],[date]])</f>
        <v>126</v>
      </c>
      <c r="H306" s="2">
        <v>12</v>
      </c>
      <c r="I306" s="2">
        <v>1735219</v>
      </c>
      <c r="J306">
        <f>ABS((_xlfn.PERCENTRANK.EXC(Table18[Date Difference],Table18[[#This Row],[Date Difference]],1) * 10) - 10)</f>
        <v>10</v>
      </c>
      <c r="K306">
        <f>_xlfn.PERCENTRANK.EXC(Table18[Total Quantity], Table18[[#This Row],[Total Quantity]],1) * 10</f>
        <v>7</v>
      </c>
      <c r="L306" s="2">
        <f>_xlfn.PERCENTRANK.EXC(Table18[Total Price], Table18[[#This Row],[Total Price]],1) * 10</f>
        <v>9</v>
      </c>
      <c r="M306" s="2" t="str">
        <f>IF(Table18[[#This Row],[Recency]]&lt;5, "Inactive Based on Recency", "Active Based on Recency")</f>
        <v>Active Based on Recency</v>
      </c>
    </row>
    <row r="307" spans="1:13" x14ac:dyDescent="0.35">
      <c r="A307">
        <v>191</v>
      </c>
      <c r="B307">
        <v>332</v>
      </c>
      <c r="C307">
        <v>40</v>
      </c>
      <c r="D307">
        <v>1</v>
      </c>
      <c r="E307">
        <v>25952</v>
      </c>
      <c r="F307" s="3" t="s">
        <v>795</v>
      </c>
      <c r="G307">
        <f>_xlfn.DAYS("2025-01-01", Table18[[#This Row],[date]])</f>
        <v>308</v>
      </c>
      <c r="H307" s="2">
        <v>8</v>
      </c>
      <c r="I307" s="2">
        <v>870305</v>
      </c>
      <c r="J307">
        <f>ABS((_xlfn.PERCENTRANK.EXC(Table18[Date Difference],Table18[[#This Row],[Date Difference]],1) * 10) - 10)</f>
        <v>7</v>
      </c>
      <c r="K307">
        <f>_xlfn.PERCENTRANK.EXC(Table18[Total Quantity], Table18[[#This Row],[Total Quantity]],1) * 10</f>
        <v>4</v>
      </c>
      <c r="L307" s="2">
        <f>_xlfn.PERCENTRANK.EXC(Table18[Total Price], Table18[[#This Row],[Total Price]],1) * 10</f>
        <v>5</v>
      </c>
      <c r="M307" s="2" t="str">
        <f>IF(Table18[[#This Row],[Recency]]&lt;5, "Inactive Based on Recency", "Active Based on Recency")</f>
        <v>Active Based on Recency</v>
      </c>
    </row>
    <row r="308" spans="1:13" x14ac:dyDescent="0.35">
      <c r="A308">
        <v>766</v>
      </c>
      <c r="B308">
        <v>333</v>
      </c>
      <c r="C308">
        <v>21</v>
      </c>
      <c r="D308">
        <v>1</v>
      </c>
      <c r="E308">
        <v>114563</v>
      </c>
      <c r="F308" s="3" t="s">
        <v>1749</v>
      </c>
      <c r="G308">
        <f>_xlfn.DAYS("2025-01-01", Table18[[#This Row],[date]])</f>
        <v>394</v>
      </c>
      <c r="H308" s="2">
        <v>9</v>
      </c>
      <c r="I308" s="2">
        <v>600030</v>
      </c>
      <c r="J308">
        <f>ABS((_xlfn.PERCENTRANK.EXC(Table18[Date Difference],Table18[[#This Row],[Date Difference]],1) * 10) - 10)</f>
        <v>6</v>
      </c>
      <c r="K308">
        <f>_xlfn.PERCENTRANK.EXC(Table18[Total Quantity], Table18[[#This Row],[Total Quantity]],1) * 10</f>
        <v>5</v>
      </c>
      <c r="L308" s="2">
        <f>_xlfn.PERCENTRANK.EXC(Table18[Total Price], Table18[[#This Row],[Total Price]],1) * 10</f>
        <v>3</v>
      </c>
      <c r="M308" s="2" t="str">
        <f>IF(Table18[[#This Row],[Recency]]&lt;5, "Inactive Based on Recency", "Active Based on Recency")</f>
        <v>Active Based on Recency</v>
      </c>
    </row>
    <row r="309" spans="1:13" x14ac:dyDescent="0.35">
      <c r="A309">
        <v>509</v>
      </c>
      <c r="B309">
        <v>334</v>
      </c>
      <c r="C309">
        <v>27</v>
      </c>
      <c r="D309">
        <v>5</v>
      </c>
      <c r="E309">
        <v>396325</v>
      </c>
      <c r="F309" s="3" t="s">
        <v>110</v>
      </c>
      <c r="G309">
        <f>_xlfn.DAYS("2025-01-01", Table18[[#This Row],[date]])</f>
        <v>1420</v>
      </c>
      <c r="H309" s="2">
        <v>5</v>
      </c>
      <c r="I309" s="2">
        <v>396325</v>
      </c>
      <c r="J309">
        <f>ABS((_xlfn.PERCENTRANK.EXC(Table18[Date Difference],Table18[[#This Row],[Date Difference]],1) * 10) - 10)</f>
        <v>1</v>
      </c>
      <c r="K309">
        <f>_xlfn.PERCENTRANK.EXC(Table18[Total Quantity], Table18[[#This Row],[Total Quantity]],1) * 10</f>
        <v>2</v>
      </c>
      <c r="L309" s="2">
        <f>_xlfn.PERCENTRANK.EXC(Table18[Total Price], Table18[[#This Row],[Total Price]],1) * 10</f>
        <v>2</v>
      </c>
      <c r="M309" s="2" t="str">
        <f>IF(Table18[[#This Row],[Recency]]&lt;5, "Inactive Based on Recency", "Active Based on Recency")</f>
        <v>Inactive Based on Recency</v>
      </c>
    </row>
    <row r="310" spans="1:13" x14ac:dyDescent="0.35">
      <c r="A310">
        <v>769</v>
      </c>
      <c r="B310">
        <v>335</v>
      </c>
      <c r="C310">
        <v>25</v>
      </c>
      <c r="D310">
        <v>3</v>
      </c>
      <c r="E310">
        <v>284370</v>
      </c>
      <c r="F310" s="3" t="s">
        <v>997</v>
      </c>
      <c r="G310">
        <f>_xlfn.DAYS("2025-01-01", Table18[[#This Row],[date]])</f>
        <v>258</v>
      </c>
      <c r="H310" s="2">
        <v>16</v>
      </c>
      <c r="I310" s="2">
        <v>1932711</v>
      </c>
      <c r="J310">
        <f>ABS((_xlfn.PERCENTRANK.EXC(Table18[Date Difference],Table18[[#This Row],[Date Difference]],1) * 10) - 10)</f>
        <v>8</v>
      </c>
      <c r="K310">
        <f>_xlfn.PERCENTRANK.EXC(Table18[Total Quantity], Table18[[#This Row],[Total Quantity]],1) * 10</f>
        <v>9</v>
      </c>
      <c r="L310" s="2">
        <f>_xlfn.PERCENTRANK.EXC(Table18[Total Price], Table18[[#This Row],[Total Price]],1) * 10</f>
        <v>9</v>
      </c>
      <c r="M310" s="2" t="str">
        <f>IF(Table18[[#This Row],[Recency]]&lt;5, "Inactive Based on Recency", "Active Based on Recency")</f>
        <v>Active Based on Recency</v>
      </c>
    </row>
    <row r="311" spans="1:13" x14ac:dyDescent="0.35">
      <c r="A311">
        <v>606</v>
      </c>
      <c r="B311">
        <v>336</v>
      </c>
      <c r="C311">
        <v>21</v>
      </c>
      <c r="D311">
        <v>1</v>
      </c>
      <c r="E311">
        <v>114563</v>
      </c>
      <c r="F311" s="3" t="s">
        <v>1382</v>
      </c>
      <c r="G311">
        <f>_xlfn.DAYS("2025-01-01", Table18[[#This Row],[date]])</f>
        <v>387</v>
      </c>
      <c r="H311" s="2">
        <v>9</v>
      </c>
      <c r="I311" s="2">
        <v>1289421</v>
      </c>
      <c r="J311">
        <f>ABS((_xlfn.PERCENTRANK.EXC(Table18[Date Difference],Table18[[#This Row],[Date Difference]],1) * 10) - 10)</f>
        <v>6</v>
      </c>
      <c r="K311">
        <f>_xlfn.PERCENTRANK.EXC(Table18[Total Quantity], Table18[[#This Row],[Total Quantity]],1) * 10</f>
        <v>5</v>
      </c>
      <c r="L311" s="2">
        <f>_xlfn.PERCENTRANK.EXC(Table18[Total Price], Table18[[#This Row],[Total Price]],1) * 10</f>
        <v>8</v>
      </c>
      <c r="M311" s="2" t="str">
        <f>IF(Table18[[#This Row],[Recency]]&lt;5, "Inactive Based on Recency", "Active Based on Recency")</f>
        <v>Active Based on Recency</v>
      </c>
    </row>
    <row r="312" spans="1:13" x14ac:dyDescent="0.35">
      <c r="A312">
        <v>1016</v>
      </c>
      <c r="B312">
        <v>337</v>
      </c>
      <c r="C312">
        <v>11</v>
      </c>
      <c r="D312">
        <v>5</v>
      </c>
      <c r="E312">
        <v>507270</v>
      </c>
      <c r="F312" s="3" t="s">
        <v>113</v>
      </c>
      <c r="G312">
        <f>_xlfn.DAYS("2025-01-01", Table18[[#This Row],[date]])</f>
        <v>233</v>
      </c>
      <c r="H312" s="2">
        <v>9</v>
      </c>
      <c r="I312" s="2">
        <v>839468</v>
      </c>
      <c r="J312">
        <f>ABS((_xlfn.PERCENTRANK.EXC(Table18[Date Difference],Table18[[#This Row],[Date Difference]],1) * 10) - 10)</f>
        <v>8</v>
      </c>
      <c r="K312">
        <f>_xlfn.PERCENTRANK.EXC(Table18[Total Quantity], Table18[[#This Row],[Total Quantity]],1) * 10</f>
        <v>5</v>
      </c>
      <c r="L312" s="2">
        <f>_xlfn.PERCENTRANK.EXC(Table18[Total Price], Table18[[#This Row],[Total Price]],1) * 10</f>
        <v>5</v>
      </c>
      <c r="M312" s="2" t="str">
        <f>IF(Table18[[#This Row],[Recency]]&lt;5, "Inactive Based on Recency", "Active Based on Recency")</f>
        <v>Active Based on Recency</v>
      </c>
    </row>
    <row r="313" spans="1:13" x14ac:dyDescent="0.35">
      <c r="A313">
        <v>801</v>
      </c>
      <c r="B313">
        <v>338</v>
      </c>
      <c r="C313">
        <v>9</v>
      </c>
      <c r="D313">
        <v>5</v>
      </c>
      <c r="E313">
        <v>202795</v>
      </c>
      <c r="F313" s="3" t="s">
        <v>1768</v>
      </c>
      <c r="G313">
        <f>_xlfn.DAYS("2025-01-01", Table18[[#This Row],[date]])</f>
        <v>357</v>
      </c>
      <c r="H313" s="2">
        <v>9</v>
      </c>
      <c r="I313" s="2">
        <v>774990</v>
      </c>
      <c r="J313">
        <f>ABS((_xlfn.PERCENTRANK.EXC(Table18[Date Difference],Table18[[#This Row],[Date Difference]],1) * 10) - 10)</f>
        <v>6</v>
      </c>
      <c r="K313">
        <f>_xlfn.PERCENTRANK.EXC(Table18[Total Quantity], Table18[[#This Row],[Total Quantity]],1) * 10</f>
        <v>5</v>
      </c>
      <c r="L313" s="2">
        <f>_xlfn.PERCENTRANK.EXC(Table18[Total Price], Table18[[#This Row],[Total Price]],1) * 10</f>
        <v>5</v>
      </c>
      <c r="M313" s="2" t="str">
        <f>IF(Table18[[#This Row],[Recency]]&lt;5, "Inactive Based on Recency", "Active Based on Recency")</f>
        <v>Active Based on Recency</v>
      </c>
    </row>
    <row r="314" spans="1:13" x14ac:dyDescent="0.35">
      <c r="A314">
        <v>778</v>
      </c>
      <c r="B314">
        <v>339</v>
      </c>
      <c r="C314">
        <v>15</v>
      </c>
      <c r="D314">
        <v>4</v>
      </c>
      <c r="E314">
        <v>630912</v>
      </c>
      <c r="F314" s="3" t="s">
        <v>626</v>
      </c>
      <c r="G314">
        <f>_xlfn.DAYS("2025-01-01", Table18[[#This Row],[date]])</f>
        <v>785</v>
      </c>
      <c r="H314" s="2">
        <v>8</v>
      </c>
      <c r="I314" s="2">
        <v>1026829</v>
      </c>
      <c r="J314">
        <f>ABS((_xlfn.PERCENTRANK.EXC(Table18[Date Difference],Table18[[#This Row],[Date Difference]],1) * 10) - 10)</f>
        <v>3</v>
      </c>
      <c r="K314">
        <f>_xlfn.PERCENTRANK.EXC(Table18[Total Quantity], Table18[[#This Row],[Total Quantity]],1) * 10</f>
        <v>4</v>
      </c>
      <c r="L314" s="2">
        <f>_xlfn.PERCENTRANK.EXC(Table18[Total Price], Table18[[#This Row],[Total Price]],1) * 10</f>
        <v>7</v>
      </c>
      <c r="M314" s="2" t="str">
        <f>IF(Table18[[#This Row],[Recency]]&lt;5, "Inactive Based on Recency", "Active Based on Recency")</f>
        <v>Inactive Based on Recency</v>
      </c>
    </row>
    <row r="315" spans="1:13" x14ac:dyDescent="0.35">
      <c r="A315">
        <v>518</v>
      </c>
      <c r="B315">
        <v>340</v>
      </c>
      <c r="C315">
        <v>24</v>
      </c>
      <c r="D315">
        <v>5</v>
      </c>
      <c r="E315">
        <v>801555</v>
      </c>
      <c r="F315" s="3" t="s">
        <v>464</v>
      </c>
      <c r="G315">
        <f>_xlfn.DAYS("2025-01-01", Table18[[#This Row],[date]])</f>
        <v>136</v>
      </c>
      <c r="H315" s="2">
        <v>8</v>
      </c>
      <c r="I315" s="2">
        <v>1270974</v>
      </c>
      <c r="J315">
        <f>ABS((_xlfn.PERCENTRANK.EXC(Table18[Date Difference],Table18[[#This Row],[Date Difference]],1) * 10) - 10)</f>
        <v>10</v>
      </c>
      <c r="K315">
        <f>_xlfn.PERCENTRANK.EXC(Table18[Total Quantity], Table18[[#This Row],[Total Quantity]],1) * 10</f>
        <v>4</v>
      </c>
      <c r="L315" s="2">
        <f>_xlfn.PERCENTRANK.EXC(Table18[Total Price], Table18[[#This Row],[Total Price]],1) * 10</f>
        <v>8</v>
      </c>
      <c r="M315" s="2" t="str">
        <f>IF(Table18[[#This Row],[Recency]]&lt;5, "Inactive Based on Recency", "Active Based on Recency")</f>
        <v>Active Based on Recency</v>
      </c>
    </row>
    <row r="316" spans="1:13" x14ac:dyDescent="0.35">
      <c r="A316">
        <v>960</v>
      </c>
      <c r="B316">
        <v>341</v>
      </c>
      <c r="C316">
        <v>14</v>
      </c>
      <c r="D316">
        <v>4</v>
      </c>
      <c r="E316">
        <v>649768</v>
      </c>
      <c r="F316" s="3" t="s">
        <v>1423</v>
      </c>
      <c r="G316">
        <f>_xlfn.DAYS("2025-01-01", Table18[[#This Row],[date]])</f>
        <v>665</v>
      </c>
      <c r="H316" s="2">
        <v>6</v>
      </c>
      <c r="I316" s="2">
        <v>935688</v>
      </c>
      <c r="J316">
        <f>ABS((_xlfn.PERCENTRANK.EXC(Table18[Date Difference],Table18[[#This Row],[Date Difference]],1) * 10) - 10)</f>
        <v>4</v>
      </c>
      <c r="K316">
        <f>_xlfn.PERCENTRANK.EXC(Table18[Total Quantity], Table18[[#This Row],[Total Quantity]],1) * 10</f>
        <v>3</v>
      </c>
      <c r="L316" s="2">
        <f>_xlfn.PERCENTRANK.EXC(Table18[Total Price], Table18[[#This Row],[Total Price]],1) * 10</f>
        <v>6</v>
      </c>
      <c r="M316" s="2" t="str">
        <f>IF(Table18[[#This Row],[Recency]]&lt;5, "Inactive Based on Recency", "Active Based on Recency")</f>
        <v>Inactive Based on Recency</v>
      </c>
    </row>
    <row r="317" spans="1:13" x14ac:dyDescent="0.35">
      <c r="A317">
        <v>2</v>
      </c>
      <c r="B317">
        <v>343</v>
      </c>
      <c r="C317">
        <v>34</v>
      </c>
      <c r="D317">
        <v>2</v>
      </c>
      <c r="E317">
        <v>173230</v>
      </c>
      <c r="F317" s="3" t="s">
        <v>1037</v>
      </c>
      <c r="G317">
        <f>_xlfn.DAYS("2025-01-01", Table18[[#This Row],[date]])</f>
        <v>155</v>
      </c>
      <c r="H317" s="2">
        <v>12</v>
      </c>
      <c r="I317" s="2">
        <v>1574030</v>
      </c>
      <c r="J317">
        <f>ABS((_xlfn.PERCENTRANK.EXC(Table18[Date Difference],Table18[[#This Row],[Date Difference]],1) * 10) - 10)</f>
        <v>10</v>
      </c>
      <c r="K317">
        <f>_xlfn.PERCENTRANK.EXC(Table18[Total Quantity], Table18[[#This Row],[Total Quantity]],1) * 10</f>
        <v>7</v>
      </c>
      <c r="L317" s="2">
        <f>_xlfn.PERCENTRANK.EXC(Table18[Total Price], Table18[[#This Row],[Total Price]],1) * 10</f>
        <v>9</v>
      </c>
      <c r="M317" s="2" t="str">
        <f>IF(Table18[[#This Row],[Recency]]&lt;5, "Inactive Based on Recency", "Active Based on Recency")</f>
        <v>Active Based on Recency</v>
      </c>
    </row>
    <row r="318" spans="1:13" x14ac:dyDescent="0.35">
      <c r="A318">
        <v>735</v>
      </c>
      <c r="B318">
        <v>344</v>
      </c>
      <c r="C318">
        <v>42</v>
      </c>
      <c r="D318">
        <v>2</v>
      </c>
      <c r="E318">
        <v>285920</v>
      </c>
      <c r="F318" s="3" t="s">
        <v>1144</v>
      </c>
      <c r="G318">
        <f>_xlfn.DAYS("2025-01-01", Table18[[#This Row],[date]])</f>
        <v>1257</v>
      </c>
      <c r="H318" s="2">
        <v>2</v>
      </c>
      <c r="I318" s="2">
        <v>285920</v>
      </c>
      <c r="J318">
        <f>ABS((_xlfn.PERCENTRANK.EXC(Table18[Date Difference],Table18[[#This Row],[Date Difference]],1) * 10) - 10)</f>
        <v>1</v>
      </c>
      <c r="K318">
        <f>_xlfn.PERCENTRANK.EXC(Table18[Total Quantity], Table18[[#This Row],[Total Quantity]],1) * 10</f>
        <v>0</v>
      </c>
      <c r="L318" s="2">
        <f>_xlfn.PERCENTRANK.EXC(Table18[Total Price], Table18[[#This Row],[Total Price]],1) * 10</f>
        <v>1</v>
      </c>
      <c r="M318" s="2" t="str">
        <f>IF(Table18[[#This Row],[Recency]]&lt;5, "Inactive Based on Recency", "Active Based on Recency")</f>
        <v>Inactive Based on Recency</v>
      </c>
    </row>
    <row r="319" spans="1:13" x14ac:dyDescent="0.35">
      <c r="A319">
        <v>1162</v>
      </c>
      <c r="B319">
        <v>345</v>
      </c>
      <c r="C319">
        <v>19</v>
      </c>
      <c r="D319">
        <v>5</v>
      </c>
      <c r="E319">
        <v>562040</v>
      </c>
      <c r="F319" s="3" t="s">
        <v>1431</v>
      </c>
      <c r="G319">
        <f>_xlfn.DAYS("2025-01-01", Table18[[#This Row],[date]])</f>
        <v>108</v>
      </c>
      <c r="H319" s="2">
        <v>7</v>
      </c>
      <c r="I319" s="2">
        <v>850194</v>
      </c>
      <c r="J319">
        <f>ABS((_xlfn.PERCENTRANK.EXC(Table18[Date Difference],Table18[[#This Row],[Date Difference]],1) * 10) - 10)</f>
        <v>10</v>
      </c>
      <c r="K319">
        <f>_xlfn.PERCENTRANK.EXC(Table18[Total Quantity], Table18[[#This Row],[Total Quantity]],1) * 10</f>
        <v>4</v>
      </c>
      <c r="L319" s="2">
        <f>_xlfn.PERCENTRANK.EXC(Table18[Total Price], Table18[[#This Row],[Total Price]],1) * 10</f>
        <v>5</v>
      </c>
      <c r="M319" s="2" t="str">
        <f>IF(Table18[[#This Row],[Recency]]&lt;5, "Inactive Based on Recency", "Active Based on Recency")</f>
        <v>Active Based on Recency</v>
      </c>
    </row>
    <row r="320" spans="1:13" x14ac:dyDescent="0.35">
      <c r="A320">
        <v>22</v>
      </c>
      <c r="B320">
        <v>346</v>
      </c>
      <c r="C320">
        <v>13</v>
      </c>
      <c r="D320">
        <v>2</v>
      </c>
      <c r="E320">
        <v>144790</v>
      </c>
      <c r="F320" s="3" t="s">
        <v>1343</v>
      </c>
      <c r="G320">
        <f>_xlfn.DAYS("2025-01-01", Table18[[#This Row],[date]])</f>
        <v>210</v>
      </c>
      <c r="H320" s="2">
        <v>7</v>
      </c>
      <c r="I320" s="2">
        <v>875759</v>
      </c>
      <c r="J320">
        <f>ABS((_xlfn.PERCENTRANK.EXC(Table18[Date Difference],Table18[[#This Row],[Date Difference]],1) * 10) - 10)</f>
        <v>8</v>
      </c>
      <c r="K320">
        <f>_xlfn.PERCENTRANK.EXC(Table18[Total Quantity], Table18[[#This Row],[Total Quantity]],1) * 10</f>
        <v>4</v>
      </c>
      <c r="L320" s="2">
        <f>_xlfn.PERCENTRANK.EXC(Table18[Total Price], Table18[[#This Row],[Total Price]],1) * 10</f>
        <v>5</v>
      </c>
      <c r="M320" s="2" t="str">
        <f>IF(Table18[[#This Row],[Recency]]&lt;5, "Inactive Based on Recency", "Active Based on Recency")</f>
        <v>Active Based on Recency</v>
      </c>
    </row>
    <row r="321" spans="1:13" x14ac:dyDescent="0.35">
      <c r="A321">
        <v>865</v>
      </c>
      <c r="B321">
        <v>347</v>
      </c>
      <c r="C321">
        <v>43</v>
      </c>
      <c r="D321">
        <v>4</v>
      </c>
      <c r="E321">
        <v>388852</v>
      </c>
      <c r="F321" s="3" t="s">
        <v>1744</v>
      </c>
      <c r="G321">
        <f>_xlfn.DAYS("2025-01-01", Table18[[#This Row],[date]])</f>
        <v>204</v>
      </c>
      <c r="H321" s="2">
        <v>13</v>
      </c>
      <c r="I321" s="2">
        <v>1015559</v>
      </c>
      <c r="J321">
        <f>ABS((_xlfn.PERCENTRANK.EXC(Table18[Date Difference],Table18[[#This Row],[Date Difference]],1) * 10) - 10)</f>
        <v>9</v>
      </c>
      <c r="K321">
        <f>_xlfn.PERCENTRANK.EXC(Table18[Total Quantity], Table18[[#This Row],[Total Quantity]],1) * 10</f>
        <v>8</v>
      </c>
      <c r="L321" s="2">
        <f>_xlfn.PERCENTRANK.EXC(Table18[Total Price], Table18[[#This Row],[Total Price]],1) * 10</f>
        <v>6</v>
      </c>
      <c r="M321" s="2" t="str">
        <f>IF(Table18[[#This Row],[Recency]]&lt;5, "Inactive Based on Recency", "Active Based on Recency")</f>
        <v>Active Based on Recency</v>
      </c>
    </row>
    <row r="322" spans="1:13" x14ac:dyDescent="0.35">
      <c r="A322">
        <v>77</v>
      </c>
      <c r="B322">
        <v>348</v>
      </c>
      <c r="C322">
        <v>28</v>
      </c>
      <c r="D322">
        <v>5</v>
      </c>
      <c r="E322">
        <v>455585</v>
      </c>
      <c r="F322" s="3" t="s">
        <v>1381</v>
      </c>
      <c r="G322">
        <f>_xlfn.DAYS("2025-01-01", Table18[[#This Row],[date]])</f>
        <v>446</v>
      </c>
      <c r="H322" s="2">
        <v>5</v>
      </c>
      <c r="I322" s="2">
        <v>455585</v>
      </c>
      <c r="J322">
        <f>ABS((_xlfn.PERCENTRANK.EXC(Table18[Date Difference],Table18[[#This Row],[Date Difference]],1) * 10) - 10)</f>
        <v>5</v>
      </c>
      <c r="K322">
        <f>_xlfn.PERCENTRANK.EXC(Table18[Total Quantity], Table18[[#This Row],[Total Quantity]],1) * 10</f>
        <v>2</v>
      </c>
      <c r="L322" s="2">
        <f>_xlfn.PERCENTRANK.EXC(Table18[Total Price], Table18[[#This Row],[Total Price]],1) * 10</f>
        <v>2</v>
      </c>
      <c r="M322" s="2" t="str">
        <f>IF(Table18[[#This Row],[Recency]]&lt;5, "Inactive Based on Recency", "Active Based on Recency")</f>
        <v>Active Based on Recency</v>
      </c>
    </row>
    <row r="323" spans="1:13" x14ac:dyDescent="0.35">
      <c r="A323">
        <v>5</v>
      </c>
      <c r="B323">
        <v>349</v>
      </c>
      <c r="C323">
        <v>9</v>
      </c>
      <c r="D323">
        <v>1</v>
      </c>
      <c r="E323">
        <v>40559</v>
      </c>
      <c r="F323" s="3" t="s">
        <v>1335</v>
      </c>
      <c r="G323">
        <f>_xlfn.DAYS("2025-01-01", Table18[[#This Row],[date]])</f>
        <v>334</v>
      </c>
      <c r="H323" s="2">
        <v>11</v>
      </c>
      <c r="I323" s="2">
        <v>1459329</v>
      </c>
      <c r="J323">
        <f>ABS((_xlfn.PERCENTRANK.EXC(Table18[Date Difference],Table18[[#This Row],[Date Difference]],1) * 10) - 10)</f>
        <v>7</v>
      </c>
      <c r="K323">
        <f>_xlfn.PERCENTRANK.EXC(Table18[Total Quantity], Table18[[#This Row],[Total Quantity]],1) * 10</f>
        <v>7</v>
      </c>
      <c r="L323" s="2">
        <f>_xlfn.PERCENTRANK.EXC(Table18[Total Price], Table18[[#This Row],[Total Price]],1) * 10</f>
        <v>8</v>
      </c>
      <c r="M323" s="2" t="str">
        <f>IF(Table18[[#This Row],[Recency]]&lt;5, "Inactive Based on Recency", "Active Based on Recency")</f>
        <v>Active Based on Recency</v>
      </c>
    </row>
    <row r="324" spans="1:13" x14ac:dyDescent="0.35">
      <c r="A324">
        <v>991</v>
      </c>
      <c r="B324">
        <v>350</v>
      </c>
      <c r="C324">
        <v>32</v>
      </c>
      <c r="D324">
        <v>5</v>
      </c>
      <c r="E324">
        <v>720385</v>
      </c>
      <c r="F324" s="3" t="s">
        <v>1840</v>
      </c>
      <c r="G324">
        <f>_xlfn.DAYS("2025-01-01", Table18[[#This Row],[date]])</f>
        <v>1146</v>
      </c>
      <c r="H324" s="2">
        <v>5</v>
      </c>
      <c r="I324" s="2">
        <v>720385</v>
      </c>
      <c r="J324">
        <f>ABS((_xlfn.PERCENTRANK.EXC(Table18[Date Difference],Table18[[#This Row],[Date Difference]],1) * 10) - 10)</f>
        <v>1</v>
      </c>
      <c r="K324">
        <f>_xlfn.PERCENTRANK.EXC(Table18[Total Quantity], Table18[[#This Row],[Total Quantity]],1) * 10</f>
        <v>2</v>
      </c>
      <c r="L324" s="2">
        <f>_xlfn.PERCENTRANK.EXC(Table18[Total Price], Table18[[#This Row],[Total Price]],1) * 10</f>
        <v>4</v>
      </c>
      <c r="M324" s="2" t="str">
        <f>IF(Table18[[#This Row],[Recency]]&lt;5, "Inactive Based on Recency", "Active Based on Recency")</f>
        <v>Inactive Based on Recency</v>
      </c>
    </row>
    <row r="325" spans="1:13" x14ac:dyDescent="0.35">
      <c r="A325">
        <v>797</v>
      </c>
      <c r="B325">
        <v>351</v>
      </c>
      <c r="C325">
        <v>27</v>
      </c>
      <c r="D325">
        <v>2</v>
      </c>
      <c r="E325">
        <v>158530</v>
      </c>
      <c r="F325" s="3" t="s">
        <v>1766</v>
      </c>
      <c r="G325">
        <f>_xlfn.DAYS("2025-01-01", Table18[[#This Row],[date]])</f>
        <v>221</v>
      </c>
      <c r="H325" s="2">
        <v>15</v>
      </c>
      <c r="I325" s="2">
        <v>1682132</v>
      </c>
      <c r="J325">
        <f>ABS((_xlfn.PERCENTRANK.EXC(Table18[Date Difference],Table18[[#This Row],[Date Difference]],1) * 10) - 10)</f>
        <v>8</v>
      </c>
      <c r="K325">
        <f>_xlfn.PERCENTRANK.EXC(Table18[Total Quantity], Table18[[#This Row],[Total Quantity]],1) * 10</f>
        <v>9</v>
      </c>
      <c r="L325" s="2">
        <f>_xlfn.PERCENTRANK.EXC(Table18[Total Price], Table18[[#This Row],[Total Price]],1) * 10</f>
        <v>9</v>
      </c>
      <c r="M325" s="2" t="str">
        <f>IF(Table18[[#This Row],[Recency]]&lt;5, "Inactive Based on Recency", "Active Based on Recency")</f>
        <v>Active Based on Recency</v>
      </c>
    </row>
    <row r="326" spans="1:13" x14ac:dyDescent="0.35">
      <c r="A326">
        <v>530</v>
      </c>
      <c r="B326">
        <v>352</v>
      </c>
      <c r="C326">
        <v>35</v>
      </c>
      <c r="D326">
        <v>4</v>
      </c>
      <c r="E326">
        <v>224956</v>
      </c>
      <c r="F326" s="3" t="s">
        <v>1644</v>
      </c>
      <c r="G326">
        <f>_xlfn.DAYS("2025-01-01", Table18[[#This Row],[date]])</f>
        <v>727</v>
      </c>
      <c r="H326" s="2">
        <v>11</v>
      </c>
      <c r="I326" s="2">
        <v>1271698</v>
      </c>
      <c r="J326">
        <f>ABS((_xlfn.PERCENTRANK.EXC(Table18[Date Difference],Table18[[#This Row],[Date Difference]],1) * 10) - 10)</f>
        <v>3</v>
      </c>
      <c r="K326">
        <f>_xlfn.PERCENTRANK.EXC(Table18[Total Quantity], Table18[[#This Row],[Total Quantity]],1) * 10</f>
        <v>7</v>
      </c>
      <c r="L326" s="2">
        <f>_xlfn.PERCENTRANK.EXC(Table18[Total Price], Table18[[#This Row],[Total Price]],1) * 10</f>
        <v>8</v>
      </c>
      <c r="M326" s="2" t="str">
        <f>IF(Table18[[#This Row],[Recency]]&lt;5, "Inactive Based on Recency", "Active Based on Recency")</f>
        <v>Inactive Based on Recency</v>
      </c>
    </row>
    <row r="327" spans="1:13" x14ac:dyDescent="0.35">
      <c r="A327">
        <v>1110</v>
      </c>
      <c r="B327">
        <v>353</v>
      </c>
      <c r="C327">
        <v>31</v>
      </c>
      <c r="D327">
        <v>2</v>
      </c>
      <c r="E327">
        <v>164906</v>
      </c>
      <c r="F327" s="3" t="s">
        <v>1608</v>
      </c>
      <c r="G327">
        <f>_xlfn.DAYS("2025-01-01", Table18[[#This Row],[date]])</f>
        <v>433</v>
      </c>
      <c r="H327" s="2">
        <v>4</v>
      </c>
      <c r="I327" s="2">
        <v>436386</v>
      </c>
      <c r="J327">
        <f>ABS((_xlfn.PERCENTRANK.EXC(Table18[Date Difference],Table18[[#This Row],[Date Difference]],1) * 10) - 10)</f>
        <v>5</v>
      </c>
      <c r="K327">
        <f>_xlfn.PERCENTRANK.EXC(Table18[Total Quantity], Table18[[#This Row],[Total Quantity]],1) * 10</f>
        <v>1</v>
      </c>
      <c r="L327" s="2">
        <f>_xlfn.PERCENTRANK.EXC(Table18[Total Price], Table18[[#This Row],[Total Price]],1) * 10</f>
        <v>2</v>
      </c>
      <c r="M327" s="2" t="str">
        <f>IF(Table18[[#This Row],[Recency]]&lt;5, "Inactive Based on Recency", "Active Based on Recency")</f>
        <v>Active Based on Recency</v>
      </c>
    </row>
    <row r="328" spans="1:13" x14ac:dyDescent="0.35">
      <c r="A328">
        <v>1131</v>
      </c>
      <c r="B328">
        <v>354</v>
      </c>
      <c r="C328">
        <v>34</v>
      </c>
      <c r="D328">
        <v>2</v>
      </c>
      <c r="E328">
        <v>173230</v>
      </c>
      <c r="F328" s="3" t="s">
        <v>1175</v>
      </c>
      <c r="G328">
        <f>_xlfn.DAYS("2025-01-01", Table18[[#This Row],[date]])</f>
        <v>512</v>
      </c>
      <c r="H328" s="2">
        <v>4</v>
      </c>
      <c r="I328" s="2">
        <v>458642</v>
      </c>
      <c r="J328">
        <f>ABS((_xlfn.PERCENTRANK.EXC(Table18[Date Difference],Table18[[#This Row],[Date Difference]],1) * 10) - 10)</f>
        <v>5</v>
      </c>
      <c r="K328">
        <f>_xlfn.PERCENTRANK.EXC(Table18[Total Quantity], Table18[[#This Row],[Total Quantity]],1) * 10</f>
        <v>1</v>
      </c>
      <c r="L328" s="2">
        <f>_xlfn.PERCENTRANK.EXC(Table18[Total Price], Table18[[#This Row],[Total Price]],1) * 10</f>
        <v>2</v>
      </c>
      <c r="M328" s="2" t="str">
        <f>IF(Table18[[#This Row],[Recency]]&lt;5, "Inactive Based on Recency", "Active Based on Recency")</f>
        <v>Active Based on Recency</v>
      </c>
    </row>
    <row r="329" spans="1:13" x14ac:dyDescent="0.35">
      <c r="A329">
        <v>1163</v>
      </c>
      <c r="B329">
        <v>355</v>
      </c>
      <c r="C329">
        <v>45</v>
      </c>
      <c r="D329">
        <v>5</v>
      </c>
      <c r="E329">
        <v>428000</v>
      </c>
      <c r="F329" s="3" t="s">
        <v>1487</v>
      </c>
      <c r="G329">
        <f>_xlfn.DAYS("2025-01-01", Table18[[#This Row],[date]])</f>
        <v>289</v>
      </c>
      <c r="H329" s="2">
        <v>8</v>
      </c>
      <c r="I329" s="2">
        <v>839099</v>
      </c>
      <c r="J329">
        <f>ABS((_xlfn.PERCENTRANK.EXC(Table18[Date Difference],Table18[[#This Row],[Date Difference]],1) * 10) - 10)</f>
        <v>7</v>
      </c>
      <c r="K329">
        <f>_xlfn.PERCENTRANK.EXC(Table18[Total Quantity], Table18[[#This Row],[Total Quantity]],1) * 10</f>
        <v>4</v>
      </c>
      <c r="L329" s="2">
        <f>_xlfn.PERCENTRANK.EXC(Table18[Total Price], Table18[[#This Row],[Total Price]],1) * 10</f>
        <v>5</v>
      </c>
      <c r="M329" s="2" t="str">
        <f>IF(Table18[[#This Row],[Recency]]&lt;5, "Inactive Based on Recency", "Active Based on Recency")</f>
        <v>Active Based on Recency</v>
      </c>
    </row>
    <row r="330" spans="1:13" x14ac:dyDescent="0.35">
      <c r="A330">
        <v>1072</v>
      </c>
      <c r="B330">
        <v>356</v>
      </c>
      <c r="C330">
        <v>45</v>
      </c>
      <c r="D330">
        <v>1</v>
      </c>
      <c r="E330">
        <v>85600</v>
      </c>
      <c r="F330" s="3" t="s">
        <v>1751</v>
      </c>
      <c r="G330">
        <f>_xlfn.DAYS("2025-01-01", Table18[[#This Row],[date]])</f>
        <v>690</v>
      </c>
      <c r="H330" s="2">
        <v>5</v>
      </c>
      <c r="I330" s="2">
        <v>247836</v>
      </c>
      <c r="J330">
        <f>ABS((_xlfn.PERCENTRANK.EXC(Table18[Date Difference],Table18[[#This Row],[Date Difference]],1) * 10) - 10)</f>
        <v>3</v>
      </c>
      <c r="K330">
        <f>_xlfn.PERCENTRANK.EXC(Table18[Total Quantity], Table18[[#This Row],[Total Quantity]],1) * 10</f>
        <v>2</v>
      </c>
      <c r="L330" s="2">
        <f>_xlfn.PERCENTRANK.EXC(Table18[Total Price], Table18[[#This Row],[Total Price]],1) * 10</f>
        <v>1</v>
      </c>
      <c r="M330" s="2" t="str">
        <f>IF(Table18[[#This Row],[Recency]]&lt;5, "Inactive Based on Recency", "Active Based on Recency")</f>
        <v>Inactive Based on Recency</v>
      </c>
    </row>
    <row r="331" spans="1:13" x14ac:dyDescent="0.35">
      <c r="A331">
        <v>283</v>
      </c>
      <c r="B331">
        <v>357</v>
      </c>
      <c r="C331">
        <v>22</v>
      </c>
      <c r="D331">
        <v>1</v>
      </c>
      <c r="E331">
        <v>65960</v>
      </c>
      <c r="F331" s="3" t="s">
        <v>1510</v>
      </c>
      <c r="G331">
        <f>_xlfn.DAYS("2025-01-01", Table18[[#This Row],[date]])</f>
        <v>597</v>
      </c>
      <c r="H331" s="2">
        <v>7</v>
      </c>
      <c r="I331" s="2">
        <v>727173</v>
      </c>
      <c r="J331">
        <f>ABS((_xlfn.PERCENTRANK.EXC(Table18[Date Difference],Table18[[#This Row],[Date Difference]],1) * 10) - 10)</f>
        <v>4</v>
      </c>
      <c r="K331">
        <f>_xlfn.PERCENTRANK.EXC(Table18[Total Quantity], Table18[[#This Row],[Total Quantity]],1) * 10</f>
        <v>4</v>
      </c>
      <c r="L331" s="2">
        <f>_xlfn.PERCENTRANK.EXC(Table18[Total Price], Table18[[#This Row],[Total Price]],1) * 10</f>
        <v>4</v>
      </c>
      <c r="M331" s="2" t="str">
        <f>IF(Table18[[#This Row],[Recency]]&lt;5, "Inactive Based on Recency", "Active Based on Recency")</f>
        <v>Inactive Based on Recency</v>
      </c>
    </row>
    <row r="332" spans="1:13" x14ac:dyDescent="0.35">
      <c r="A332">
        <v>317</v>
      </c>
      <c r="B332">
        <v>358</v>
      </c>
      <c r="C332">
        <v>28</v>
      </c>
      <c r="D332">
        <v>2</v>
      </c>
      <c r="E332">
        <v>182234</v>
      </c>
      <c r="F332" s="3" t="s">
        <v>270</v>
      </c>
      <c r="G332">
        <f>_xlfn.DAYS("2025-01-01", Table18[[#This Row],[date]])</f>
        <v>1343</v>
      </c>
      <c r="H332" s="2">
        <v>2</v>
      </c>
      <c r="I332" s="2">
        <v>182234</v>
      </c>
      <c r="J332">
        <f>ABS((_xlfn.PERCENTRANK.EXC(Table18[Date Difference],Table18[[#This Row],[Date Difference]],1) * 10) - 10)</f>
        <v>1</v>
      </c>
      <c r="K332">
        <f>_xlfn.PERCENTRANK.EXC(Table18[Total Quantity], Table18[[#This Row],[Total Quantity]],1) * 10</f>
        <v>0</v>
      </c>
      <c r="L332" s="2">
        <f>_xlfn.PERCENTRANK.EXC(Table18[Total Price], Table18[[#This Row],[Total Price]],1) * 10</f>
        <v>1</v>
      </c>
      <c r="M332" s="2" t="str">
        <f>IF(Table18[[#This Row],[Recency]]&lt;5, "Inactive Based on Recency", "Active Based on Recency")</f>
        <v>Inactive Based on Recency</v>
      </c>
    </row>
    <row r="333" spans="1:13" x14ac:dyDescent="0.35">
      <c r="A333">
        <v>715</v>
      </c>
      <c r="B333">
        <v>359</v>
      </c>
      <c r="C333">
        <v>5</v>
      </c>
      <c r="D333">
        <v>3</v>
      </c>
      <c r="E333">
        <v>411099</v>
      </c>
      <c r="F333" s="3" t="s">
        <v>1348</v>
      </c>
      <c r="G333">
        <f>_xlfn.DAYS("2025-01-01", Table18[[#This Row],[date]])</f>
        <v>432</v>
      </c>
      <c r="H333" s="2">
        <v>14</v>
      </c>
      <c r="I333" s="2">
        <v>1637084</v>
      </c>
      <c r="J333">
        <f>ABS((_xlfn.PERCENTRANK.EXC(Table18[Date Difference],Table18[[#This Row],[Date Difference]],1) * 10) - 10)</f>
        <v>5</v>
      </c>
      <c r="K333">
        <f>_xlfn.PERCENTRANK.EXC(Table18[Total Quantity], Table18[[#This Row],[Total Quantity]],1) * 10</f>
        <v>8</v>
      </c>
      <c r="L333" s="2">
        <f>_xlfn.PERCENTRANK.EXC(Table18[Total Price], Table18[[#This Row],[Total Price]],1) * 10</f>
        <v>9</v>
      </c>
      <c r="M333" s="2" t="str">
        <f>IF(Table18[[#This Row],[Recency]]&lt;5, "Inactive Based on Recency", "Active Based on Recency")</f>
        <v>Active Based on Recency</v>
      </c>
    </row>
    <row r="334" spans="1:13" x14ac:dyDescent="0.35">
      <c r="A334">
        <v>673</v>
      </c>
      <c r="B334">
        <v>361</v>
      </c>
      <c r="C334">
        <v>46</v>
      </c>
      <c r="D334">
        <v>3</v>
      </c>
      <c r="E334">
        <v>466704</v>
      </c>
      <c r="F334" s="3" t="s">
        <v>892</v>
      </c>
      <c r="G334">
        <f>_xlfn.DAYS("2025-01-01", Table18[[#This Row],[date]])</f>
        <v>256</v>
      </c>
      <c r="H334" s="2">
        <v>11</v>
      </c>
      <c r="I334" s="2">
        <v>1217695</v>
      </c>
      <c r="J334">
        <f>ABS((_xlfn.PERCENTRANK.EXC(Table18[Date Difference],Table18[[#This Row],[Date Difference]],1) * 10) - 10)</f>
        <v>8</v>
      </c>
      <c r="K334">
        <f>_xlfn.PERCENTRANK.EXC(Table18[Total Quantity], Table18[[#This Row],[Total Quantity]],1) * 10</f>
        <v>7</v>
      </c>
      <c r="L334" s="2">
        <f>_xlfn.PERCENTRANK.EXC(Table18[Total Price], Table18[[#This Row],[Total Price]],1) * 10</f>
        <v>8</v>
      </c>
      <c r="M334" s="2" t="str">
        <f>IF(Table18[[#This Row],[Recency]]&lt;5, "Inactive Based on Recency", "Active Based on Recency")</f>
        <v>Active Based on Recency</v>
      </c>
    </row>
    <row r="335" spans="1:13" x14ac:dyDescent="0.35">
      <c r="A335">
        <v>419</v>
      </c>
      <c r="B335">
        <v>363</v>
      </c>
      <c r="C335">
        <v>36</v>
      </c>
      <c r="D335">
        <v>5</v>
      </c>
      <c r="E335">
        <v>801675</v>
      </c>
      <c r="F335" s="3" t="s">
        <v>1582</v>
      </c>
      <c r="G335">
        <f>_xlfn.DAYS("2025-01-01", Table18[[#This Row],[date]])</f>
        <v>731</v>
      </c>
      <c r="H335" s="2">
        <v>8</v>
      </c>
      <c r="I335" s="2">
        <v>1051406</v>
      </c>
      <c r="J335">
        <f>ABS((_xlfn.PERCENTRANK.EXC(Table18[Date Difference],Table18[[#This Row],[Date Difference]],1) * 10) - 10)</f>
        <v>3</v>
      </c>
      <c r="K335">
        <f>_xlfn.PERCENTRANK.EXC(Table18[Total Quantity], Table18[[#This Row],[Total Quantity]],1) * 10</f>
        <v>4</v>
      </c>
      <c r="L335" s="2">
        <f>_xlfn.PERCENTRANK.EXC(Table18[Total Price], Table18[[#This Row],[Total Price]],1) * 10</f>
        <v>7</v>
      </c>
      <c r="M335" s="2" t="str">
        <f>IF(Table18[[#This Row],[Recency]]&lt;5, "Inactive Based on Recency", "Active Based on Recency")</f>
        <v>Inactive Based on Recency</v>
      </c>
    </row>
    <row r="336" spans="1:13" x14ac:dyDescent="0.35">
      <c r="A336">
        <v>655</v>
      </c>
      <c r="B336">
        <v>364</v>
      </c>
      <c r="C336">
        <v>42</v>
      </c>
      <c r="D336">
        <v>2</v>
      </c>
      <c r="E336">
        <v>285920</v>
      </c>
      <c r="F336" s="3" t="s">
        <v>1698</v>
      </c>
      <c r="G336">
        <f>_xlfn.DAYS("2025-01-01", Table18[[#This Row],[date]])</f>
        <v>430</v>
      </c>
      <c r="H336" s="2">
        <v>6</v>
      </c>
      <c r="I336" s="2">
        <v>856744</v>
      </c>
      <c r="J336">
        <f>ABS((_xlfn.PERCENTRANK.EXC(Table18[Date Difference],Table18[[#This Row],[Date Difference]],1) * 10) - 10)</f>
        <v>5</v>
      </c>
      <c r="K336">
        <f>_xlfn.PERCENTRANK.EXC(Table18[Total Quantity], Table18[[#This Row],[Total Quantity]],1) * 10</f>
        <v>3</v>
      </c>
      <c r="L336" s="2">
        <f>_xlfn.PERCENTRANK.EXC(Table18[Total Price], Table18[[#This Row],[Total Price]],1) * 10</f>
        <v>5</v>
      </c>
      <c r="M336" s="2" t="str">
        <f>IF(Table18[[#This Row],[Recency]]&lt;5, "Inactive Based on Recency", "Active Based on Recency")</f>
        <v>Active Based on Recency</v>
      </c>
    </row>
    <row r="337" spans="1:13" x14ac:dyDescent="0.35">
      <c r="A337">
        <v>652</v>
      </c>
      <c r="B337">
        <v>365</v>
      </c>
      <c r="C337">
        <v>48</v>
      </c>
      <c r="D337">
        <v>5</v>
      </c>
      <c r="E337">
        <v>271535</v>
      </c>
      <c r="F337" s="3" t="s">
        <v>531</v>
      </c>
      <c r="G337">
        <f>_xlfn.DAYS("2025-01-01", Table18[[#This Row],[date]])</f>
        <v>166</v>
      </c>
      <c r="H337" s="2">
        <v>12</v>
      </c>
      <c r="I337" s="2">
        <v>756149</v>
      </c>
      <c r="J337">
        <f>ABS((_xlfn.PERCENTRANK.EXC(Table18[Date Difference],Table18[[#This Row],[Date Difference]],1) * 10) - 10)</f>
        <v>9</v>
      </c>
      <c r="K337">
        <f>_xlfn.PERCENTRANK.EXC(Table18[Total Quantity], Table18[[#This Row],[Total Quantity]],1) * 10</f>
        <v>7</v>
      </c>
      <c r="L337" s="2">
        <f>_xlfn.PERCENTRANK.EXC(Table18[Total Price], Table18[[#This Row],[Total Price]],1) * 10</f>
        <v>4</v>
      </c>
      <c r="M337" s="2" t="str">
        <f>IF(Table18[[#This Row],[Recency]]&lt;5, "Inactive Based on Recency", "Active Based on Recency")</f>
        <v>Active Based on Recency</v>
      </c>
    </row>
    <row r="338" spans="1:13" x14ac:dyDescent="0.35">
      <c r="A338">
        <v>654</v>
      </c>
      <c r="B338">
        <v>366</v>
      </c>
      <c r="C338">
        <v>19</v>
      </c>
      <c r="D338">
        <v>3</v>
      </c>
      <c r="E338">
        <v>337224</v>
      </c>
      <c r="F338" s="3" t="s">
        <v>1495</v>
      </c>
      <c r="G338">
        <f>_xlfn.DAYS("2025-01-01", Table18[[#This Row],[date]])</f>
        <v>1190</v>
      </c>
      <c r="H338" s="2">
        <v>3</v>
      </c>
      <c r="I338" s="2">
        <v>337224</v>
      </c>
      <c r="J338">
        <f>ABS((_xlfn.PERCENTRANK.EXC(Table18[Date Difference],Table18[[#This Row],[Date Difference]],1) * 10) - 10)</f>
        <v>1</v>
      </c>
      <c r="K338">
        <f>_xlfn.PERCENTRANK.EXC(Table18[Total Quantity], Table18[[#This Row],[Total Quantity]],1) * 10</f>
        <v>1</v>
      </c>
      <c r="L338" s="2">
        <f>_xlfn.PERCENTRANK.EXC(Table18[Total Price], Table18[[#This Row],[Total Price]],1) * 10</f>
        <v>1</v>
      </c>
      <c r="M338" s="2" t="str">
        <f>IF(Table18[[#This Row],[Recency]]&lt;5, "Inactive Based on Recency", "Active Based on Recency")</f>
        <v>Inactive Based on Recency</v>
      </c>
    </row>
    <row r="339" spans="1:13" x14ac:dyDescent="0.35">
      <c r="A339">
        <v>1001</v>
      </c>
      <c r="B339">
        <v>368</v>
      </c>
      <c r="C339">
        <v>5</v>
      </c>
      <c r="D339">
        <v>1</v>
      </c>
      <c r="E339">
        <v>137033</v>
      </c>
      <c r="F339" s="3" t="s">
        <v>1844</v>
      </c>
      <c r="G339">
        <f>_xlfn.DAYS("2025-01-01", Table18[[#This Row],[date]])</f>
        <v>1034</v>
      </c>
      <c r="H339" s="2">
        <v>1</v>
      </c>
      <c r="I339" s="2">
        <v>137033</v>
      </c>
      <c r="J339">
        <f>ABS((_xlfn.PERCENTRANK.EXC(Table18[Date Difference],Table18[[#This Row],[Date Difference]],1) * 10) - 10)</f>
        <v>2</v>
      </c>
      <c r="K339">
        <f>_xlfn.PERCENTRANK.EXC(Table18[Total Quantity], Table18[[#This Row],[Total Quantity]],1) * 10</f>
        <v>0</v>
      </c>
      <c r="L339" s="2">
        <f>_xlfn.PERCENTRANK.EXC(Table18[Total Price], Table18[[#This Row],[Total Price]],1) * 10</f>
        <v>0</v>
      </c>
      <c r="M339" s="2" t="str">
        <f>IF(Table18[[#This Row],[Recency]]&lt;5, "Inactive Based on Recency", "Active Based on Recency")</f>
        <v>Inactive Based on Recency</v>
      </c>
    </row>
    <row r="340" spans="1:13" x14ac:dyDescent="0.35">
      <c r="A340">
        <v>1121</v>
      </c>
      <c r="B340">
        <v>369</v>
      </c>
      <c r="C340">
        <v>21</v>
      </c>
      <c r="D340">
        <v>4</v>
      </c>
      <c r="E340">
        <v>458252</v>
      </c>
      <c r="F340" s="3" t="s">
        <v>1674</v>
      </c>
      <c r="G340">
        <f>_xlfn.DAYS("2025-01-01", Table18[[#This Row],[date]])</f>
        <v>209</v>
      </c>
      <c r="H340" s="2">
        <v>12</v>
      </c>
      <c r="I340" s="2">
        <v>1196600</v>
      </c>
      <c r="J340">
        <f>ABS((_xlfn.PERCENTRANK.EXC(Table18[Date Difference],Table18[[#This Row],[Date Difference]],1) * 10) - 10)</f>
        <v>8</v>
      </c>
      <c r="K340">
        <f>_xlfn.PERCENTRANK.EXC(Table18[Total Quantity], Table18[[#This Row],[Total Quantity]],1) * 10</f>
        <v>7</v>
      </c>
      <c r="L340" s="2">
        <f>_xlfn.PERCENTRANK.EXC(Table18[Total Price], Table18[[#This Row],[Total Price]],1) * 10</f>
        <v>7</v>
      </c>
      <c r="M340" s="2" t="str">
        <f>IF(Table18[[#This Row],[Recency]]&lt;5, "Inactive Based on Recency", "Active Based on Recency")</f>
        <v>Active Based on Recency</v>
      </c>
    </row>
    <row r="341" spans="1:13" x14ac:dyDescent="0.35">
      <c r="A341">
        <v>885</v>
      </c>
      <c r="B341">
        <v>370</v>
      </c>
      <c r="C341">
        <v>18</v>
      </c>
      <c r="D341">
        <v>2</v>
      </c>
      <c r="E341">
        <v>156464</v>
      </c>
      <c r="F341" s="3" t="s">
        <v>1801</v>
      </c>
      <c r="G341">
        <f>_xlfn.DAYS("2025-01-01", Table18[[#This Row],[date]])</f>
        <v>324</v>
      </c>
      <c r="H341" s="2">
        <v>12</v>
      </c>
      <c r="I341" s="2">
        <v>1047575</v>
      </c>
      <c r="J341">
        <f>ABS((_xlfn.PERCENTRANK.EXC(Table18[Date Difference],Table18[[#This Row],[Date Difference]],1) * 10) - 10)</f>
        <v>7</v>
      </c>
      <c r="K341">
        <f>_xlfn.PERCENTRANK.EXC(Table18[Total Quantity], Table18[[#This Row],[Total Quantity]],1) * 10</f>
        <v>7</v>
      </c>
      <c r="L341" s="2">
        <f>_xlfn.PERCENTRANK.EXC(Table18[Total Price], Table18[[#This Row],[Total Price]],1) * 10</f>
        <v>7</v>
      </c>
      <c r="M341" s="2" t="str">
        <f>IF(Table18[[#This Row],[Recency]]&lt;5, "Inactive Based on Recency", "Active Based on Recency")</f>
        <v>Active Based on Recency</v>
      </c>
    </row>
    <row r="342" spans="1:13" x14ac:dyDescent="0.35">
      <c r="A342">
        <v>793</v>
      </c>
      <c r="B342">
        <v>371</v>
      </c>
      <c r="C342">
        <v>44</v>
      </c>
      <c r="D342">
        <v>3</v>
      </c>
      <c r="E342">
        <v>414294</v>
      </c>
      <c r="F342" s="3" t="s">
        <v>1763</v>
      </c>
      <c r="G342">
        <f>_xlfn.DAYS("2025-01-01", Table18[[#This Row],[date]])</f>
        <v>533</v>
      </c>
      <c r="H342" s="2">
        <v>13</v>
      </c>
      <c r="I342" s="2">
        <v>1175632</v>
      </c>
      <c r="J342">
        <f>ABS((_xlfn.PERCENTRANK.EXC(Table18[Date Difference],Table18[[#This Row],[Date Difference]],1) * 10) - 10)</f>
        <v>4</v>
      </c>
      <c r="K342">
        <f>_xlfn.PERCENTRANK.EXC(Table18[Total Quantity], Table18[[#This Row],[Total Quantity]],1) * 10</f>
        <v>8</v>
      </c>
      <c r="L342" s="2">
        <f>_xlfn.PERCENTRANK.EXC(Table18[Total Price], Table18[[#This Row],[Total Price]],1) * 10</f>
        <v>7</v>
      </c>
      <c r="M342" s="2" t="str">
        <f>IF(Table18[[#This Row],[Recency]]&lt;5, "Inactive Based on Recency", "Active Based on Recency")</f>
        <v>Inactive Based on Recency</v>
      </c>
    </row>
    <row r="343" spans="1:13" x14ac:dyDescent="0.35">
      <c r="A343">
        <v>1023</v>
      </c>
      <c r="B343">
        <v>372</v>
      </c>
      <c r="C343">
        <v>3</v>
      </c>
      <c r="D343">
        <v>3</v>
      </c>
      <c r="E343">
        <v>266361</v>
      </c>
      <c r="F343" s="3" t="s">
        <v>970</v>
      </c>
      <c r="G343">
        <f>_xlfn.DAYS("2025-01-01", Table18[[#This Row],[date]])</f>
        <v>241</v>
      </c>
      <c r="H343" s="2">
        <v>10</v>
      </c>
      <c r="I343" s="2">
        <v>1388706</v>
      </c>
      <c r="J343">
        <f>ABS((_xlfn.PERCENTRANK.EXC(Table18[Date Difference],Table18[[#This Row],[Date Difference]],1) * 10) - 10)</f>
        <v>8</v>
      </c>
      <c r="K343">
        <f>_xlfn.PERCENTRANK.EXC(Table18[Total Quantity], Table18[[#This Row],[Total Quantity]],1) * 10</f>
        <v>6</v>
      </c>
      <c r="L343" s="2">
        <f>_xlfn.PERCENTRANK.EXC(Table18[Total Price], Table18[[#This Row],[Total Price]],1) * 10</f>
        <v>8</v>
      </c>
      <c r="M343" s="2" t="str">
        <f>IF(Table18[[#This Row],[Recency]]&lt;5, "Inactive Based on Recency", "Active Based on Recency")</f>
        <v>Active Based on Recency</v>
      </c>
    </row>
    <row r="344" spans="1:13" x14ac:dyDescent="0.35">
      <c r="A344">
        <v>180</v>
      </c>
      <c r="B344">
        <v>373</v>
      </c>
      <c r="C344">
        <v>30</v>
      </c>
      <c r="D344">
        <v>2</v>
      </c>
      <c r="E344">
        <v>208716</v>
      </c>
      <c r="F344" s="3" t="s">
        <v>1454</v>
      </c>
      <c r="G344">
        <f>_xlfn.DAYS("2025-01-01", Table18[[#This Row],[date]])</f>
        <v>564</v>
      </c>
      <c r="H344" s="2">
        <v>10</v>
      </c>
      <c r="I344" s="2">
        <v>1144062</v>
      </c>
      <c r="J344">
        <f>ABS((_xlfn.PERCENTRANK.EXC(Table18[Date Difference],Table18[[#This Row],[Date Difference]],1) * 10) - 10)</f>
        <v>4</v>
      </c>
      <c r="K344">
        <f>_xlfn.PERCENTRANK.EXC(Table18[Total Quantity], Table18[[#This Row],[Total Quantity]],1) * 10</f>
        <v>6</v>
      </c>
      <c r="L344" s="2">
        <f>_xlfn.PERCENTRANK.EXC(Table18[Total Price], Table18[[#This Row],[Total Price]],1) * 10</f>
        <v>7</v>
      </c>
      <c r="M344" s="2" t="str">
        <f>IF(Table18[[#This Row],[Recency]]&lt;5, "Inactive Based on Recency", "Active Based on Recency")</f>
        <v>Inactive Based on Recency</v>
      </c>
    </row>
    <row r="345" spans="1:13" x14ac:dyDescent="0.35">
      <c r="A345">
        <v>1178</v>
      </c>
      <c r="B345">
        <v>374</v>
      </c>
      <c r="C345">
        <v>41</v>
      </c>
      <c r="D345">
        <v>4</v>
      </c>
      <c r="E345">
        <v>150264</v>
      </c>
      <c r="F345" s="3" t="s">
        <v>1125</v>
      </c>
      <c r="G345">
        <f>_xlfn.DAYS("2025-01-01", Table18[[#This Row],[date]])</f>
        <v>453</v>
      </c>
      <c r="H345" s="2">
        <v>4</v>
      </c>
      <c r="I345" s="2">
        <v>150264</v>
      </c>
      <c r="J345">
        <f>ABS((_xlfn.PERCENTRANK.EXC(Table18[Date Difference],Table18[[#This Row],[Date Difference]],1) * 10) - 10)</f>
        <v>5</v>
      </c>
      <c r="K345">
        <f>_xlfn.PERCENTRANK.EXC(Table18[Total Quantity], Table18[[#This Row],[Total Quantity]],1) * 10</f>
        <v>1</v>
      </c>
      <c r="L345" s="2">
        <f>_xlfn.PERCENTRANK.EXC(Table18[Total Price], Table18[[#This Row],[Total Price]],1) * 10</f>
        <v>0</v>
      </c>
      <c r="M345" s="2" t="str">
        <f>IF(Table18[[#This Row],[Recency]]&lt;5, "Inactive Based on Recency", "Active Based on Recency")</f>
        <v>Active Based on Recency</v>
      </c>
    </row>
    <row r="346" spans="1:13" x14ac:dyDescent="0.35">
      <c r="A346">
        <v>1037</v>
      </c>
      <c r="B346">
        <v>375</v>
      </c>
      <c r="C346">
        <v>37</v>
      </c>
      <c r="D346">
        <v>4</v>
      </c>
      <c r="E346">
        <v>542960</v>
      </c>
      <c r="F346" s="3" t="s">
        <v>1425</v>
      </c>
      <c r="G346">
        <f>_xlfn.DAYS("2025-01-01", Table18[[#This Row],[date]])</f>
        <v>1301</v>
      </c>
      <c r="H346" s="2">
        <v>4</v>
      </c>
      <c r="I346" s="2">
        <v>542960</v>
      </c>
      <c r="J346">
        <f>ABS((_xlfn.PERCENTRANK.EXC(Table18[Date Difference],Table18[[#This Row],[Date Difference]],1) * 10) - 10)</f>
        <v>1</v>
      </c>
      <c r="K346">
        <f>_xlfn.PERCENTRANK.EXC(Table18[Total Quantity], Table18[[#This Row],[Total Quantity]],1) * 10</f>
        <v>1</v>
      </c>
      <c r="L346" s="2">
        <f>_xlfn.PERCENTRANK.EXC(Table18[Total Price], Table18[[#This Row],[Total Price]],1) * 10</f>
        <v>3</v>
      </c>
      <c r="M346" s="2" t="str">
        <f>IF(Table18[[#This Row],[Recency]]&lt;5, "Inactive Based on Recency", "Active Based on Recency")</f>
        <v>Inactive Based on Recency</v>
      </c>
    </row>
    <row r="347" spans="1:13" x14ac:dyDescent="0.35">
      <c r="A347">
        <v>987</v>
      </c>
      <c r="B347">
        <v>376</v>
      </c>
      <c r="C347">
        <v>12</v>
      </c>
      <c r="D347">
        <v>1</v>
      </c>
      <c r="E347">
        <v>58727</v>
      </c>
      <c r="F347" s="3" t="s">
        <v>1838</v>
      </c>
      <c r="G347">
        <f>_xlfn.DAYS("2025-01-01", Table18[[#This Row],[date]])</f>
        <v>192</v>
      </c>
      <c r="H347" s="2">
        <v>8</v>
      </c>
      <c r="I347" s="2">
        <v>841681</v>
      </c>
      <c r="J347">
        <f>ABS((_xlfn.PERCENTRANK.EXC(Table18[Date Difference],Table18[[#This Row],[Date Difference]],1) * 10) - 10)</f>
        <v>9</v>
      </c>
      <c r="K347">
        <f>_xlfn.PERCENTRANK.EXC(Table18[Total Quantity], Table18[[#This Row],[Total Quantity]],1) * 10</f>
        <v>4</v>
      </c>
      <c r="L347" s="2">
        <f>_xlfn.PERCENTRANK.EXC(Table18[Total Price], Table18[[#This Row],[Total Price]],1) * 10</f>
        <v>5</v>
      </c>
      <c r="M347" s="2" t="str">
        <f>IF(Table18[[#This Row],[Recency]]&lt;5, "Inactive Based on Recency", "Active Based on Recency")</f>
        <v>Active Based on Recency</v>
      </c>
    </row>
    <row r="348" spans="1:13" x14ac:dyDescent="0.35">
      <c r="A348">
        <v>528</v>
      </c>
      <c r="B348">
        <v>378</v>
      </c>
      <c r="C348">
        <v>3</v>
      </c>
      <c r="D348">
        <v>5</v>
      </c>
      <c r="E348">
        <v>443935</v>
      </c>
      <c r="F348" s="3" t="s">
        <v>1617</v>
      </c>
      <c r="G348">
        <f>_xlfn.DAYS("2025-01-01", Table18[[#This Row],[date]])</f>
        <v>290</v>
      </c>
      <c r="H348" s="2">
        <v>10</v>
      </c>
      <c r="I348" s="2">
        <v>786605</v>
      </c>
      <c r="J348">
        <f>ABS((_xlfn.PERCENTRANK.EXC(Table18[Date Difference],Table18[[#This Row],[Date Difference]],1) * 10) - 10)</f>
        <v>7</v>
      </c>
      <c r="K348">
        <f>_xlfn.PERCENTRANK.EXC(Table18[Total Quantity], Table18[[#This Row],[Total Quantity]],1) * 10</f>
        <v>6</v>
      </c>
      <c r="L348" s="2">
        <f>_xlfn.PERCENTRANK.EXC(Table18[Total Price], Table18[[#This Row],[Total Price]],1) * 10</f>
        <v>5</v>
      </c>
      <c r="M348" s="2" t="str">
        <f>IF(Table18[[#This Row],[Recency]]&lt;5, "Inactive Based on Recency", "Active Based on Recency")</f>
        <v>Active Based on Recency</v>
      </c>
    </row>
    <row r="349" spans="1:13" x14ac:dyDescent="0.35">
      <c r="A349">
        <v>1065</v>
      </c>
      <c r="B349">
        <v>379</v>
      </c>
      <c r="C349">
        <v>4</v>
      </c>
      <c r="D349">
        <v>2</v>
      </c>
      <c r="E349">
        <v>76164</v>
      </c>
      <c r="F349" s="3" t="s">
        <v>1103</v>
      </c>
      <c r="G349">
        <f>_xlfn.DAYS("2025-01-01", Table18[[#This Row],[date]])</f>
        <v>190</v>
      </c>
      <c r="H349" s="2">
        <v>3</v>
      </c>
      <c r="I349" s="2">
        <v>146188</v>
      </c>
      <c r="J349">
        <f>ABS((_xlfn.PERCENTRANK.EXC(Table18[Date Difference],Table18[[#This Row],[Date Difference]],1) * 10) - 10)</f>
        <v>9</v>
      </c>
      <c r="K349">
        <f>_xlfn.PERCENTRANK.EXC(Table18[Total Quantity], Table18[[#This Row],[Total Quantity]],1) * 10</f>
        <v>1</v>
      </c>
      <c r="L349" s="2">
        <f>_xlfn.PERCENTRANK.EXC(Table18[Total Price], Table18[[#This Row],[Total Price]],1) * 10</f>
        <v>0</v>
      </c>
      <c r="M349" s="2" t="str">
        <f>IF(Table18[[#This Row],[Recency]]&lt;5, "Inactive Based on Recency", "Active Based on Recency")</f>
        <v>Active Based on Recency</v>
      </c>
    </row>
    <row r="350" spans="1:13" x14ac:dyDescent="0.35">
      <c r="A350">
        <v>69</v>
      </c>
      <c r="B350">
        <v>380</v>
      </c>
      <c r="C350">
        <v>3</v>
      </c>
      <c r="D350">
        <v>4</v>
      </c>
      <c r="E350">
        <v>355148</v>
      </c>
      <c r="F350" s="3" t="s">
        <v>1376</v>
      </c>
      <c r="G350">
        <f>_xlfn.DAYS("2025-01-01", Table18[[#This Row],[date]])</f>
        <v>563</v>
      </c>
      <c r="H350" s="2">
        <v>10</v>
      </c>
      <c r="I350" s="2">
        <v>802865</v>
      </c>
      <c r="J350">
        <f>ABS((_xlfn.PERCENTRANK.EXC(Table18[Date Difference],Table18[[#This Row],[Date Difference]],1) * 10) - 10)</f>
        <v>4</v>
      </c>
      <c r="K350">
        <f>_xlfn.PERCENTRANK.EXC(Table18[Total Quantity], Table18[[#This Row],[Total Quantity]],1) * 10</f>
        <v>6</v>
      </c>
      <c r="L350" s="2">
        <f>_xlfn.PERCENTRANK.EXC(Table18[Total Price], Table18[[#This Row],[Total Price]],1) * 10</f>
        <v>5</v>
      </c>
      <c r="M350" s="2" t="str">
        <f>IF(Table18[[#This Row],[Recency]]&lt;5, "Inactive Based on Recency", "Active Based on Recency")</f>
        <v>Inactive Based on Recency</v>
      </c>
    </row>
    <row r="351" spans="1:13" x14ac:dyDescent="0.35">
      <c r="A351">
        <v>1122</v>
      </c>
      <c r="B351">
        <v>381</v>
      </c>
      <c r="C351">
        <v>37</v>
      </c>
      <c r="D351">
        <v>5</v>
      </c>
      <c r="E351">
        <v>678700</v>
      </c>
      <c r="F351" s="3" t="s">
        <v>1834</v>
      </c>
      <c r="G351">
        <f>_xlfn.DAYS("2025-01-01", Table18[[#This Row],[date]])</f>
        <v>363</v>
      </c>
      <c r="H351" s="2">
        <v>12</v>
      </c>
      <c r="I351" s="2">
        <v>1587926</v>
      </c>
      <c r="J351">
        <f>ABS((_xlfn.PERCENTRANK.EXC(Table18[Date Difference],Table18[[#This Row],[Date Difference]],1) * 10) - 10)</f>
        <v>6</v>
      </c>
      <c r="K351">
        <f>_xlfn.PERCENTRANK.EXC(Table18[Total Quantity], Table18[[#This Row],[Total Quantity]],1) * 10</f>
        <v>7</v>
      </c>
      <c r="L351" s="2">
        <f>_xlfn.PERCENTRANK.EXC(Table18[Total Price], Table18[[#This Row],[Total Price]],1) * 10</f>
        <v>9</v>
      </c>
      <c r="M351" s="2" t="str">
        <f>IF(Table18[[#This Row],[Recency]]&lt;5, "Inactive Based on Recency", "Active Based on Recency")</f>
        <v>Active Based on Recency</v>
      </c>
    </row>
    <row r="352" spans="1:13" x14ac:dyDescent="0.35">
      <c r="A352">
        <v>1050</v>
      </c>
      <c r="B352">
        <v>382</v>
      </c>
      <c r="C352">
        <v>4</v>
      </c>
      <c r="D352">
        <v>5</v>
      </c>
      <c r="E352">
        <v>190410</v>
      </c>
      <c r="F352" s="3" t="s">
        <v>1861</v>
      </c>
      <c r="G352">
        <f>_xlfn.DAYS("2025-01-01", Table18[[#This Row],[date]])</f>
        <v>644</v>
      </c>
      <c r="H352" s="2">
        <v>8</v>
      </c>
      <c r="I352" s="2">
        <v>437769</v>
      </c>
      <c r="J352">
        <f>ABS((_xlfn.PERCENTRANK.EXC(Table18[Date Difference],Table18[[#This Row],[Date Difference]],1) * 10) - 10)</f>
        <v>4</v>
      </c>
      <c r="K352">
        <f>_xlfn.PERCENTRANK.EXC(Table18[Total Quantity], Table18[[#This Row],[Total Quantity]],1) * 10</f>
        <v>4</v>
      </c>
      <c r="L352" s="2">
        <f>_xlfn.PERCENTRANK.EXC(Table18[Total Price], Table18[[#This Row],[Total Price]],1) * 10</f>
        <v>2</v>
      </c>
      <c r="M352" s="2" t="str">
        <f>IF(Table18[[#This Row],[Recency]]&lt;5, "Inactive Based on Recency", "Active Based on Recency")</f>
        <v>Inactive Based on Recency</v>
      </c>
    </row>
    <row r="353" spans="1:13" x14ac:dyDescent="0.35">
      <c r="A353">
        <v>195</v>
      </c>
      <c r="B353">
        <v>383</v>
      </c>
      <c r="C353">
        <v>34</v>
      </c>
      <c r="D353">
        <v>5</v>
      </c>
      <c r="E353">
        <v>433075</v>
      </c>
      <c r="F353" s="3" t="s">
        <v>1464</v>
      </c>
      <c r="G353">
        <f>_xlfn.DAYS("2025-01-01", Table18[[#This Row],[date]])</f>
        <v>273</v>
      </c>
      <c r="H353" s="2">
        <v>10</v>
      </c>
      <c r="I353" s="2">
        <v>1126695</v>
      </c>
      <c r="J353">
        <f>ABS((_xlfn.PERCENTRANK.EXC(Table18[Date Difference],Table18[[#This Row],[Date Difference]],1) * 10) - 10)</f>
        <v>7</v>
      </c>
      <c r="K353">
        <f>_xlfn.PERCENTRANK.EXC(Table18[Total Quantity], Table18[[#This Row],[Total Quantity]],1) * 10</f>
        <v>6</v>
      </c>
      <c r="L353" s="2">
        <f>_xlfn.PERCENTRANK.EXC(Table18[Total Price], Table18[[#This Row],[Total Price]],1) * 10</f>
        <v>7</v>
      </c>
      <c r="M353" s="2" t="str">
        <f>IF(Table18[[#This Row],[Recency]]&lt;5, "Inactive Based on Recency", "Active Based on Recency")</f>
        <v>Active Based on Recency</v>
      </c>
    </row>
    <row r="354" spans="1:13" x14ac:dyDescent="0.35">
      <c r="A354">
        <v>262</v>
      </c>
      <c r="B354">
        <v>384</v>
      </c>
      <c r="C354">
        <v>18</v>
      </c>
      <c r="D354">
        <v>3</v>
      </c>
      <c r="E354">
        <v>234696</v>
      </c>
      <c r="F354" s="3" t="s">
        <v>1498</v>
      </c>
      <c r="G354">
        <f>_xlfn.DAYS("2025-01-01", Table18[[#This Row],[date]])</f>
        <v>530</v>
      </c>
      <c r="H354" s="2">
        <v>15</v>
      </c>
      <c r="I354" s="2">
        <v>1034962</v>
      </c>
      <c r="J354">
        <f>ABS((_xlfn.PERCENTRANK.EXC(Table18[Date Difference],Table18[[#This Row],[Date Difference]],1) * 10) - 10)</f>
        <v>4</v>
      </c>
      <c r="K354">
        <f>_xlfn.PERCENTRANK.EXC(Table18[Total Quantity], Table18[[#This Row],[Total Quantity]],1) * 10</f>
        <v>9</v>
      </c>
      <c r="L354" s="2">
        <f>_xlfn.PERCENTRANK.EXC(Table18[Total Price], Table18[[#This Row],[Total Price]],1) * 10</f>
        <v>7</v>
      </c>
      <c r="M354" s="2" t="str">
        <f>IF(Table18[[#This Row],[Recency]]&lt;5, "Inactive Based on Recency", "Active Based on Recency")</f>
        <v>Inactive Based on Recency</v>
      </c>
    </row>
    <row r="355" spans="1:13" x14ac:dyDescent="0.35">
      <c r="A355">
        <v>255</v>
      </c>
      <c r="B355">
        <v>385</v>
      </c>
      <c r="C355">
        <v>27</v>
      </c>
      <c r="D355">
        <v>1</v>
      </c>
      <c r="E355">
        <v>79265</v>
      </c>
      <c r="F355" s="3" t="s">
        <v>1494</v>
      </c>
      <c r="G355">
        <f>_xlfn.DAYS("2025-01-01", Table18[[#This Row],[date]])</f>
        <v>894</v>
      </c>
      <c r="H355" s="2">
        <v>4</v>
      </c>
      <c r="I355" s="2">
        <v>214121</v>
      </c>
      <c r="J355">
        <f>ABS((_xlfn.PERCENTRANK.EXC(Table18[Date Difference],Table18[[#This Row],[Date Difference]],1) * 10) - 10)</f>
        <v>2</v>
      </c>
      <c r="K355">
        <f>_xlfn.PERCENTRANK.EXC(Table18[Total Quantity], Table18[[#This Row],[Total Quantity]],1) * 10</f>
        <v>1</v>
      </c>
      <c r="L355" s="2">
        <f>_xlfn.PERCENTRANK.EXC(Table18[Total Price], Table18[[#This Row],[Total Price]],1) * 10</f>
        <v>1</v>
      </c>
      <c r="M355" s="2" t="str">
        <f>IF(Table18[[#This Row],[Recency]]&lt;5, "Inactive Based on Recency", "Active Based on Recency")</f>
        <v>Inactive Based on Recency</v>
      </c>
    </row>
    <row r="356" spans="1:13" x14ac:dyDescent="0.35">
      <c r="A356">
        <v>1046</v>
      </c>
      <c r="B356">
        <v>386</v>
      </c>
      <c r="C356">
        <v>39</v>
      </c>
      <c r="D356">
        <v>5</v>
      </c>
      <c r="E356">
        <v>267070</v>
      </c>
      <c r="F356" s="3" t="s">
        <v>1659</v>
      </c>
      <c r="G356">
        <f>_xlfn.DAYS("2025-01-01", Table18[[#This Row],[date]])</f>
        <v>428</v>
      </c>
      <c r="H356" s="2">
        <v>15</v>
      </c>
      <c r="I356" s="2">
        <v>757789</v>
      </c>
      <c r="J356">
        <f>ABS((_xlfn.PERCENTRANK.EXC(Table18[Date Difference],Table18[[#This Row],[Date Difference]],1) * 10) - 10)</f>
        <v>6</v>
      </c>
      <c r="K356">
        <f>_xlfn.PERCENTRANK.EXC(Table18[Total Quantity], Table18[[#This Row],[Total Quantity]],1) * 10</f>
        <v>9</v>
      </c>
      <c r="L356" s="2">
        <f>_xlfn.PERCENTRANK.EXC(Table18[Total Price], Table18[[#This Row],[Total Price]],1) * 10</f>
        <v>5</v>
      </c>
      <c r="M356" s="2" t="str">
        <f>IF(Table18[[#This Row],[Recency]]&lt;5, "Inactive Based on Recency", "Active Based on Recency")</f>
        <v>Active Based on Recency</v>
      </c>
    </row>
    <row r="357" spans="1:13" x14ac:dyDescent="0.35">
      <c r="A357">
        <v>816</v>
      </c>
      <c r="B357">
        <v>387</v>
      </c>
      <c r="C357">
        <v>14</v>
      </c>
      <c r="D357">
        <v>4</v>
      </c>
      <c r="E357">
        <v>649768</v>
      </c>
      <c r="F357" s="3" t="s">
        <v>1613</v>
      </c>
      <c r="G357">
        <f>_xlfn.DAYS("2025-01-01", Table18[[#This Row],[date]])</f>
        <v>331</v>
      </c>
      <c r="H357" s="2">
        <v>13</v>
      </c>
      <c r="I357" s="2">
        <v>1230697</v>
      </c>
      <c r="J357">
        <f>ABS((_xlfn.PERCENTRANK.EXC(Table18[Date Difference],Table18[[#This Row],[Date Difference]],1) * 10) - 10)</f>
        <v>7</v>
      </c>
      <c r="K357">
        <f>_xlfn.PERCENTRANK.EXC(Table18[Total Quantity], Table18[[#This Row],[Total Quantity]],1) * 10</f>
        <v>8</v>
      </c>
      <c r="L357" s="2">
        <f>_xlfn.PERCENTRANK.EXC(Table18[Total Price], Table18[[#This Row],[Total Price]],1) * 10</f>
        <v>8</v>
      </c>
      <c r="M357" s="2" t="str">
        <f>IF(Table18[[#This Row],[Recency]]&lt;5, "Inactive Based on Recency", "Active Based on Recency")</f>
        <v>Active Based on Recency</v>
      </c>
    </row>
    <row r="358" spans="1:13" x14ac:dyDescent="0.35">
      <c r="A358">
        <v>637</v>
      </c>
      <c r="B358">
        <v>388</v>
      </c>
      <c r="C358">
        <v>27</v>
      </c>
      <c r="D358">
        <v>1</v>
      </c>
      <c r="E358">
        <v>79265</v>
      </c>
      <c r="F358" s="3" t="s">
        <v>1690</v>
      </c>
      <c r="G358">
        <f>_xlfn.DAYS("2025-01-01", Table18[[#This Row],[date]])</f>
        <v>165</v>
      </c>
      <c r="H358" s="2">
        <v>16</v>
      </c>
      <c r="I358" s="2">
        <v>1353010</v>
      </c>
      <c r="J358">
        <f>ABS((_xlfn.PERCENTRANK.EXC(Table18[Date Difference],Table18[[#This Row],[Date Difference]],1) * 10) - 10)</f>
        <v>9</v>
      </c>
      <c r="K358">
        <f>_xlfn.PERCENTRANK.EXC(Table18[Total Quantity], Table18[[#This Row],[Total Quantity]],1) * 10</f>
        <v>9</v>
      </c>
      <c r="L358" s="2">
        <f>_xlfn.PERCENTRANK.EXC(Table18[Total Price], Table18[[#This Row],[Total Price]],1) * 10</f>
        <v>8</v>
      </c>
      <c r="M358" s="2" t="str">
        <f>IF(Table18[[#This Row],[Recency]]&lt;5, "Inactive Based on Recency", "Active Based on Recency")</f>
        <v>Active Based on Recency</v>
      </c>
    </row>
    <row r="359" spans="1:13" x14ac:dyDescent="0.35">
      <c r="A359">
        <v>436</v>
      </c>
      <c r="B359">
        <v>389</v>
      </c>
      <c r="C359">
        <v>44</v>
      </c>
      <c r="D359">
        <v>2</v>
      </c>
      <c r="E359">
        <v>276196</v>
      </c>
      <c r="F359" s="3" t="s">
        <v>1588</v>
      </c>
      <c r="G359">
        <f>_xlfn.DAYS("2025-01-01", Table18[[#This Row],[date]])</f>
        <v>1128</v>
      </c>
      <c r="H359" s="2">
        <v>2</v>
      </c>
      <c r="I359" s="2">
        <v>276196</v>
      </c>
      <c r="J359">
        <f>ABS((_xlfn.PERCENTRANK.EXC(Table18[Date Difference],Table18[[#This Row],[Date Difference]],1) * 10) - 10)</f>
        <v>1</v>
      </c>
      <c r="K359">
        <f>_xlfn.PERCENTRANK.EXC(Table18[Total Quantity], Table18[[#This Row],[Total Quantity]],1) * 10</f>
        <v>0</v>
      </c>
      <c r="L359" s="2">
        <f>_xlfn.PERCENTRANK.EXC(Table18[Total Price], Table18[[#This Row],[Total Price]],1) * 10</f>
        <v>1</v>
      </c>
      <c r="M359" s="2" t="str">
        <f>IF(Table18[[#This Row],[Recency]]&lt;5, "Inactive Based on Recency", "Active Based on Recency")</f>
        <v>Inactive Based on Recency</v>
      </c>
    </row>
    <row r="360" spans="1:13" x14ac:dyDescent="0.35">
      <c r="A360">
        <v>258</v>
      </c>
      <c r="B360">
        <v>390</v>
      </c>
      <c r="C360">
        <v>44</v>
      </c>
      <c r="D360">
        <v>4</v>
      </c>
      <c r="E360">
        <v>552392</v>
      </c>
      <c r="F360" s="3" t="s">
        <v>1496</v>
      </c>
      <c r="G360">
        <f>_xlfn.DAYS("2025-01-01", Table18[[#This Row],[date]])</f>
        <v>459</v>
      </c>
      <c r="H360" s="2">
        <v>9</v>
      </c>
      <c r="I360" s="2">
        <v>1334757</v>
      </c>
      <c r="J360">
        <f>ABS((_xlfn.PERCENTRANK.EXC(Table18[Date Difference],Table18[[#This Row],[Date Difference]],1) * 10) - 10)</f>
        <v>5</v>
      </c>
      <c r="K360">
        <f>_xlfn.PERCENTRANK.EXC(Table18[Total Quantity], Table18[[#This Row],[Total Quantity]],1) * 10</f>
        <v>5</v>
      </c>
      <c r="L360" s="2">
        <f>_xlfn.PERCENTRANK.EXC(Table18[Total Price], Table18[[#This Row],[Total Price]],1) * 10</f>
        <v>8</v>
      </c>
      <c r="M360" s="2" t="str">
        <f>IF(Table18[[#This Row],[Recency]]&lt;5, "Inactive Based on Recency", "Active Based on Recency")</f>
        <v>Active Based on Recency</v>
      </c>
    </row>
    <row r="361" spans="1:13" x14ac:dyDescent="0.35">
      <c r="A361">
        <v>108</v>
      </c>
      <c r="B361">
        <v>391</v>
      </c>
      <c r="C361">
        <v>32</v>
      </c>
      <c r="D361">
        <v>4</v>
      </c>
      <c r="E361">
        <v>576308</v>
      </c>
      <c r="F361" s="3" t="s">
        <v>1401</v>
      </c>
      <c r="G361">
        <f>_xlfn.DAYS("2025-01-01", Table18[[#This Row],[date]])</f>
        <v>518</v>
      </c>
      <c r="H361" s="2">
        <v>4</v>
      </c>
      <c r="I361" s="2">
        <v>576308</v>
      </c>
      <c r="J361">
        <f>ABS((_xlfn.PERCENTRANK.EXC(Table18[Date Difference],Table18[[#This Row],[Date Difference]],1) * 10) - 10)</f>
        <v>5</v>
      </c>
      <c r="K361">
        <f>_xlfn.PERCENTRANK.EXC(Table18[Total Quantity], Table18[[#This Row],[Total Quantity]],1) * 10</f>
        <v>1</v>
      </c>
      <c r="L361" s="2">
        <f>_xlfn.PERCENTRANK.EXC(Table18[Total Price], Table18[[#This Row],[Total Price]],1) * 10</f>
        <v>3</v>
      </c>
      <c r="M361" s="2" t="str">
        <f>IF(Table18[[#This Row],[Recency]]&lt;5, "Inactive Based on Recency", "Active Based on Recency")</f>
        <v>Active Based on Recency</v>
      </c>
    </row>
    <row r="362" spans="1:13" x14ac:dyDescent="0.35">
      <c r="A362">
        <v>1103</v>
      </c>
      <c r="B362">
        <v>392</v>
      </c>
      <c r="C362">
        <v>21</v>
      </c>
      <c r="D362">
        <v>4</v>
      </c>
      <c r="E362">
        <v>458252</v>
      </c>
      <c r="F362" s="3" t="s">
        <v>1675</v>
      </c>
      <c r="G362">
        <f>_xlfn.DAYS("2025-01-01", Table18[[#This Row],[date]])</f>
        <v>619</v>
      </c>
      <c r="H362" s="2">
        <v>11</v>
      </c>
      <c r="I362" s="2">
        <v>941924</v>
      </c>
      <c r="J362">
        <f>ABS((_xlfn.PERCENTRANK.EXC(Table18[Date Difference],Table18[[#This Row],[Date Difference]],1) * 10) - 10)</f>
        <v>4</v>
      </c>
      <c r="K362">
        <f>_xlfn.PERCENTRANK.EXC(Table18[Total Quantity], Table18[[#This Row],[Total Quantity]],1) * 10</f>
        <v>7</v>
      </c>
      <c r="L362" s="2">
        <f>_xlfn.PERCENTRANK.EXC(Table18[Total Price], Table18[[#This Row],[Total Price]],1) * 10</f>
        <v>6</v>
      </c>
      <c r="M362" s="2" t="str">
        <f>IF(Table18[[#This Row],[Recency]]&lt;5, "Inactive Based on Recency", "Active Based on Recency")</f>
        <v>Inactive Based on Recency</v>
      </c>
    </row>
    <row r="363" spans="1:13" x14ac:dyDescent="0.35">
      <c r="A363">
        <v>934</v>
      </c>
      <c r="B363">
        <v>393</v>
      </c>
      <c r="C363">
        <v>28</v>
      </c>
      <c r="D363">
        <v>3</v>
      </c>
      <c r="E363">
        <v>273351</v>
      </c>
      <c r="F363" s="3" t="s">
        <v>1572</v>
      </c>
      <c r="G363">
        <f>_xlfn.DAYS("2025-01-01", Table18[[#This Row],[date]])</f>
        <v>239</v>
      </c>
      <c r="H363" s="2">
        <v>17</v>
      </c>
      <c r="I363" s="2">
        <v>1794284</v>
      </c>
      <c r="J363">
        <f>ABS((_xlfn.PERCENTRANK.EXC(Table18[Date Difference],Table18[[#This Row],[Date Difference]],1) * 10) - 10)</f>
        <v>8</v>
      </c>
      <c r="K363">
        <f>_xlfn.PERCENTRANK.EXC(Table18[Total Quantity], Table18[[#This Row],[Total Quantity]],1) * 10</f>
        <v>9</v>
      </c>
      <c r="L363" s="2">
        <f>_xlfn.PERCENTRANK.EXC(Table18[Total Price], Table18[[#This Row],[Total Price]],1) * 10</f>
        <v>9</v>
      </c>
      <c r="M363" s="2" t="str">
        <f>IF(Table18[[#This Row],[Recency]]&lt;5, "Inactive Based on Recency", "Active Based on Recency")</f>
        <v>Active Based on Recency</v>
      </c>
    </row>
    <row r="364" spans="1:13" x14ac:dyDescent="0.35">
      <c r="A364">
        <v>1144</v>
      </c>
      <c r="B364">
        <v>394</v>
      </c>
      <c r="C364">
        <v>11</v>
      </c>
      <c r="D364">
        <v>3</v>
      </c>
      <c r="E364">
        <v>304362</v>
      </c>
      <c r="F364" s="3" t="s">
        <v>841</v>
      </c>
      <c r="G364">
        <f>_xlfn.DAYS("2025-01-01", Table18[[#This Row],[date]])</f>
        <v>303</v>
      </c>
      <c r="H364" s="2">
        <v>7</v>
      </c>
      <c r="I364" s="2">
        <v>858108</v>
      </c>
      <c r="J364">
        <f>ABS((_xlfn.PERCENTRANK.EXC(Table18[Date Difference],Table18[[#This Row],[Date Difference]],1) * 10) - 10)</f>
        <v>7</v>
      </c>
      <c r="K364">
        <f>_xlfn.PERCENTRANK.EXC(Table18[Total Quantity], Table18[[#This Row],[Total Quantity]],1) * 10</f>
        <v>4</v>
      </c>
      <c r="L364" s="2">
        <f>_xlfn.PERCENTRANK.EXC(Table18[Total Price], Table18[[#This Row],[Total Price]],1) * 10</f>
        <v>5</v>
      </c>
      <c r="M364" s="2" t="str">
        <f>IF(Table18[[#This Row],[Recency]]&lt;5, "Inactive Based on Recency", "Active Based on Recency")</f>
        <v>Active Based on Recency</v>
      </c>
    </row>
    <row r="365" spans="1:13" x14ac:dyDescent="0.35">
      <c r="A365">
        <v>307</v>
      </c>
      <c r="B365">
        <v>395</v>
      </c>
      <c r="C365">
        <v>5</v>
      </c>
      <c r="D365">
        <v>1</v>
      </c>
      <c r="E365">
        <v>137033</v>
      </c>
      <c r="F365" s="3" t="s">
        <v>125</v>
      </c>
      <c r="G365">
        <f>_xlfn.DAYS("2025-01-01", Table18[[#This Row],[date]])</f>
        <v>259</v>
      </c>
      <c r="H365" s="2">
        <v>6</v>
      </c>
      <c r="I365" s="2">
        <v>770435</v>
      </c>
      <c r="J365">
        <f>ABS((_xlfn.PERCENTRANK.EXC(Table18[Date Difference],Table18[[#This Row],[Date Difference]],1) * 10) - 10)</f>
        <v>8</v>
      </c>
      <c r="K365">
        <f>_xlfn.PERCENTRANK.EXC(Table18[Total Quantity], Table18[[#This Row],[Total Quantity]],1) * 10</f>
        <v>3</v>
      </c>
      <c r="L365" s="2">
        <f>_xlfn.PERCENTRANK.EXC(Table18[Total Price], Table18[[#This Row],[Total Price]],1) * 10</f>
        <v>5</v>
      </c>
      <c r="M365" s="2" t="str">
        <f>IF(Table18[[#This Row],[Recency]]&lt;5, "Inactive Based on Recency", "Active Based on Recency")</f>
        <v>Active Based on Recency</v>
      </c>
    </row>
    <row r="366" spans="1:13" x14ac:dyDescent="0.35">
      <c r="A366">
        <v>639</v>
      </c>
      <c r="B366">
        <v>396</v>
      </c>
      <c r="C366">
        <v>29</v>
      </c>
      <c r="D366">
        <v>4</v>
      </c>
      <c r="E366">
        <v>435144</v>
      </c>
      <c r="F366" s="3" t="s">
        <v>1456</v>
      </c>
      <c r="G366">
        <f>_xlfn.DAYS("2025-01-01", Table18[[#This Row],[date]])</f>
        <v>113</v>
      </c>
      <c r="H366" s="2">
        <v>14</v>
      </c>
      <c r="I366" s="2">
        <v>1078314</v>
      </c>
      <c r="J366">
        <f>ABS((_xlfn.PERCENTRANK.EXC(Table18[Date Difference],Table18[[#This Row],[Date Difference]],1) * 10) - 10)</f>
        <v>10</v>
      </c>
      <c r="K366">
        <f>_xlfn.PERCENTRANK.EXC(Table18[Total Quantity], Table18[[#This Row],[Total Quantity]],1) * 10</f>
        <v>8</v>
      </c>
      <c r="L366" s="2">
        <f>_xlfn.PERCENTRANK.EXC(Table18[Total Price], Table18[[#This Row],[Total Price]],1) * 10</f>
        <v>7</v>
      </c>
      <c r="M366" s="2" t="str">
        <f>IF(Table18[[#This Row],[Recency]]&lt;5, "Inactive Based on Recency", "Active Based on Recency")</f>
        <v>Active Based on Recency</v>
      </c>
    </row>
    <row r="367" spans="1:13" x14ac:dyDescent="0.35">
      <c r="A367">
        <v>683</v>
      </c>
      <c r="B367">
        <v>397</v>
      </c>
      <c r="C367">
        <v>41</v>
      </c>
      <c r="D367">
        <v>5</v>
      </c>
      <c r="E367">
        <v>187830</v>
      </c>
      <c r="F367" s="3" t="s">
        <v>1442</v>
      </c>
      <c r="G367">
        <f>_xlfn.DAYS("2025-01-01", Table18[[#This Row],[date]])</f>
        <v>845</v>
      </c>
      <c r="H367" s="2">
        <v>21</v>
      </c>
      <c r="I367" s="2">
        <v>2126730</v>
      </c>
      <c r="J367">
        <f>ABS((_xlfn.PERCENTRANK.EXC(Table18[Date Difference],Table18[[#This Row],[Date Difference]],1) * 10) - 10)</f>
        <v>2</v>
      </c>
      <c r="K367">
        <f>_xlfn.PERCENTRANK.EXC(Table18[Total Quantity], Table18[[#This Row],[Total Quantity]],1) * 10</f>
        <v>9</v>
      </c>
      <c r="L367" s="2">
        <f>_xlfn.PERCENTRANK.EXC(Table18[Total Price], Table18[[#This Row],[Total Price]],1) * 10</f>
        <v>9</v>
      </c>
      <c r="M367" s="2" t="str">
        <f>IF(Table18[[#This Row],[Recency]]&lt;5, "Inactive Based on Recency", "Active Based on Recency")</f>
        <v>Inactive Based on Recency</v>
      </c>
    </row>
    <row r="368" spans="1:13" x14ac:dyDescent="0.35">
      <c r="A368">
        <v>954</v>
      </c>
      <c r="B368">
        <v>398</v>
      </c>
      <c r="C368">
        <v>26</v>
      </c>
      <c r="D368">
        <v>1</v>
      </c>
      <c r="E368">
        <v>138724</v>
      </c>
      <c r="F368" s="3" t="s">
        <v>104</v>
      </c>
      <c r="G368">
        <f>_xlfn.DAYS("2025-01-01", Table18[[#This Row],[date]])</f>
        <v>349</v>
      </c>
      <c r="H368" s="2">
        <v>12</v>
      </c>
      <c r="I368" s="2">
        <v>1194693</v>
      </c>
      <c r="J368">
        <f>ABS((_xlfn.PERCENTRANK.EXC(Table18[Date Difference],Table18[[#This Row],[Date Difference]],1) * 10) - 10)</f>
        <v>6</v>
      </c>
      <c r="K368">
        <f>_xlfn.PERCENTRANK.EXC(Table18[Total Quantity], Table18[[#This Row],[Total Quantity]],1) * 10</f>
        <v>7</v>
      </c>
      <c r="L368" s="2">
        <f>_xlfn.PERCENTRANK.EXC(Table18[Total Price], Table18[[#This Row],[Total Price]],1) * 10</f>
        <v>7</v>
      </c>
      <c r="M368" s="2" t="str">
        <f>IF(Table18[[#This Row],[Recency]]&lt;5, "Inactive Based on Recency", "Active Based on Recency")</f>
        <v>Active Based on Recency</v>
      </c>
    </row>
    <row r="369" spans="1:13" x14ac:dyDescent="0.35">
      <c r="A369">
        <v>161</v>
      </c>
      <c r="B369">
        <v>399</v>
      </c>
      <c r="C369">
        <v>6</v>
      </c>
      <c r="D369">
        <v>5</v>
      </c>
      <c r="E369">
        <v>817675</v>
      </c>
      <c r="F369" s="3" t="s">
        <v>1440</v>
      </c>
      <c r="G369">
        <f>_xlfn.DAYS("2025-01-01", Table18[[#This Row],[date]])</f>
        <v>964</v>
      </c>
      <c r="H369" s="2">
        <v>16</v>
      </c>
      <c r="I369" s="2">
        <v>1790060</v>
      </c>
      <c r="J369">
        <f>ABS((_xlfn.PERCENTRANK.EXC(Table18[Date Difference],Table18[[#This Row],[Date Difference]],1) * 10) - 10)</f>
        <v>2</v>
      </c>
      <c r="K369">
        <f>_xlfn.PERCENTRANK.EXC(Table18[Total Quantity], Table18[[#This Row],[Total Quantity]],1) * 10</f>
        <v>9</v>
      </c>
      <c r="L369" s="2">
        <f>_xlfn.PERCENTRANK.EXC(Table18[Total Price], Table18[[#This Row],[Total Price]],1) * 10</f>
        <v>9</v>
      </c>
      <c r="M369" s="2" t="str">
        <f>IF(Table18[[#This Row],[Recency]]&lt;5, "Inactive Based on Recency", "Active Based on Recency")</f>
        <v>Inactive Based on Recency</v>
      </c>
    </row>
    <row r="370" spans="1:13" x14ac:dyDescent="0.35">
      <c r="A370">
        <v>479</v>
      </c>
      <c r="B370">
        <v>400</v>
      </c>
      <c r="C370">
        <v>7</v>
      </c>
      <c r="D370">
        <v>3</v>
      </c>
      <c r="E370">
        <v>330018</v>
      </c>
      <c r="F370" s="3" t="s">
        <v>1388</v>
      </c>
      <c r="G370">
        <f>_xlfn.DAYS("2025-01-01", Table18[[#This Row],[date]])</f>
        <v>365</v>
      </c>
      <c r="H370" s="2">
        <v>11</v>
      </c>
      <c r="I370" s="2">
        <v>877339</v>
      </c>
      <c r="J370">
        <f>ABS((_xlfn.PERCENTRANK.EXC(Table18[Date Difference],Table18[[#This Row],[Date Difference]],1) * 10) - 10)</f>
        <v>6</v>
      </c>
      <c r="K370">
        <f>_xlfn.PERCENTRANK.EXC(Table18[Total Quantity], Table18[[#This Row],[Total Quantity]],1) * 10</f>
        <v>7</v>
      </c>
      <c r="L370" s="2">
        <f>_xlfn.PERCENTRANK.EXC(Table18[Total Price], Table18[[#This Row],[Total Price]],1) * 10</f>
        <v>5</v>
      </c>
      <c r="M370" s="2" t="str">
        <f>IF(Table18[[#This Row],[Recency]]&lt;5, "Inactive Based on Recency", "Active Based on Recency")</f>
        <v>Active Based on Recency</v>
      </c>
    </row>
    <row r="371" spans="1:13" x14ac:dyDescent="0.35">
      <c r="A371">
        <v>392</v>
      </c>
      <c r="B371">
        <v>401</v>
      </c>
      <c r="C371">
        <v>46</v>
      </c>
      <c r="D371">
        <v>3</v>
      </c>
      <c r="E371">
        <v>466704</v>
      </c>
      <c r="F371" s="3" t="s">
        <v>1570</v>
      </c>
      <c r="G371">
        <f>_xlfn.DAYS("2025-01-01", Table18[[#This Row],[date]])</f>
        <v>479</v>
      </c>
      <c r="H371" s="2">
        <v>6</v>
      </c>
      <c r="I371" s="2">
        <v>601560</v>
      </c>
      <c r="J371">
        <f>ABS((_xlfn.PERCENTRANK.EXC(Table18[Date Difference],Table18[[#This Row],[Date Difference]],1) * 10) - 10)</f>
        <v>5</v>
      </c>
      <c r="K371">
        <f>_xlfn.PERCENTRANK.EXC(Table18[Total Quantity], Table18[[#This Row],[Total Quantity]],1) * 10</f>
        <v>3</v>
      </c>
      <c r="L371" s="2">
        <f>_xlfn.PERCENTRANK.EXC(Table18[Total Price], Table18[[#This Row],[Total Price]],1) * 10</f>
        <v>3</v>
      </c>
      <c r="M371" s="2" t="str">
        <f>IF(Table18[[#This Row],[Recency]]&lt;5, "Inactive Based on Recency", "Active Based on Recency")</f>
        <v>Active Based on Recency</v>
      </c>
    </row>
    <row r="372" spans="1:13" x14ac:dyDescent="0.35">
      <c r="A372">
        <v>202</v>
      </c>
      <c r="B372">
        <v>402</v>
      </c>
      <c r="C372">
        <v>14</v>
      </c>
      <c r="D372">
        <v>5</v>
      </c>
      <c r="E372">
        <v>812210</v>
      </c>
      <c r="F372" s="3" t="s">
        <v>1405</v>
      </c>
      <c r="G372">
        <f>_xlfn.DAYS("2025-01-01", Table18[[#This Row],[date]])</f>
        <v>472</v>
      </c>
      <c r="H372" s="2">
        <v>16</v>
      </c>
      <c r="I372" s="2">
        <v>2108234</v>
      </c>
      <c r="J372">
        <f>ABS((_xlfn.PERCENTRANK.EXC(Table18[Date Difference],Table18[[#This Row],[Date Difference]],1) * 10) - 10)</f>
        <v>5</v>
      </c>
      <c r="K372">
        <f>_xlfn.PERCENTRANK.EXC(Table18[Total Quantity], Table18[[#This Row],[Total Quantity]],1) * 10</f>
        <v>9</v>
      </c>
      <c r="L372" s="2">
        <f>_xlfn.PERCENTRANK.EXC(Table18[Total Price], Table18[[#This Row],[Total Price]],1) * 10</f>
        <v>9</v>
      </c>
      <c r="M372" s="2" t="str">
        <f>IF(Table18[[#This Row],[Recency]]&lt;5, "Inactive Based on Recency", "Active Based on Recency")</f>
        <v>Active Based on Recency</v>
      </c>
    </row>
    <row r="373" spans="1:13" x14ac:dyDescent="0.35">
      <c r="A373">
        <v>687</v>
      </c>
      <c r="B373">
        <v>403</v>
      </c>
      <c r="C373">
        <v>33</v>
      </c>
      <c r="D373">
        <v>2</v>
      </c>
      <c r="E373">
        <v>285412</v>
      </c>
      <c r="F373" s="3" t="s">
        <v>1713</v>
      </c>
      <c r="G373">
        <f>_xlfn.DAYS("2025-01-01", Table18[[#This Row],[date]])</f>
        <v>610</v>
      </c>
      <c r="H373" s="2">
        <v>5</v>
      </c>
      <c r="I373" s="2">
        <v>672866</v>
      </c>
      <c r="J373">
        <f>ABS((_xlfn.PERCENTRANK.EXC(Table18[Date Difference],Table18[[#This Row],[Date Difference]],1) * 10) - 10)</f>
        <v>4</v>
      </c>
      <c r="K373">
        <f>_xlfn.PERCENTRANK.EXC(Table18[Total Quantity], Table18[[#This Row],[Total Quantity]],1) * 10</f>
        <v>2</v>
      </c>
      <c r="L373" s="2">
        <f>_xlfn.PERCENTRANK.EXC(Table18[Total Price], Table18[[#This Row],[Total Price]],1) * 10</f>
        <v>4</v>
      </c>
      <c r="M373" s="2" t="str">
        <f>IF(Table18[[#This Row],[Recency]]&lt;5, "Inactive Based on Recency", "Active Based on Recency")</f>
        <v>Inactive Based on Recency</v>
      </c>
    </row>
    <row r="374" spans="1:13" x14ac:dyDescent="0.35">
      <c r="A374">
        <v>670</v>
      </c>
      <c r="B374">
        <v>404</v>
      </c>
      <c r="C374">
        <v>44</v>
      </c>
      <c r="D374">
        <v>3</v>
      </c>
      <c r="E374">
        <v>414294</v>
      </c>
      <c r="F374" s="3" t="s">
        <v>1613</v>
      </c>
      <c r="G374">
        <f>_xlfn.DAYS("2025-01-01", Table18[[#This Row],[date]])</f>
        <v>331</v>
      </c>
      <c r="H374" s="2">
        <v>9</v>
      </c>
      <c r="I374" s="2">
        <v>998804</v>
      </c>
      <c r="J374">
        <f>ABS((_xlfn.PERCENTRANK.EXC(Table18[Date Difference],Table18[[#This Row],[Date Difference]],1) * 10) - 10)</f>
        <v>7</v>
      </c>
      <c r="K374">
        <f>_xlfn.PERCENTRANK.EXC(Table18[Total Quantity], Table18[[#This Row],[Total Quantity]],1) * 10</f>
        <v>5</v>
      </c>
      <c r="L374" s="2">
        <f>_xlfn.PERCENTRANK.EXC(Table18[Total Price], Table18[[#This Row],[Total Price]],1) * 10</f>
        <v>6</v>
      </c>
      <c r="M374" s="2" t="str">
        <f>IF(Table18[[#This Row],[Recency]]&lt;5, "Inactive Based on Recency", "Active Based on Recency")</f>
        <v>Active Based on Recency</v>
      </c>
    </row>
    <row r="375" spans="1:13" x14ac:dyDescent="0.35">
      <c r="A375">
        <v>1186</v>
      </c>
      <c r="B375">
        <v>405</v>
      </c>
      <c r="C375">
        <v>5</v>
      </c>
      <c r="D375">
        <v>3</v>
      </c>
      <c r="E375">
        <v>411099</v>
      </c>
      <c r="F375" s="3" t="s">
        <v>1803</v>
      </c>
      <c r="G375">
        <f>_xlfn.DAYS("2025-01-01", Table18[[#This Row],[date]])</f>
        <v>847</v>
      </c>
      <c r="H375" s="2">
        <v>3</v>
      </c>
      <c r="I375" s="2">
        <v>411099</v>
      </c>
      <c r="J375">
        <f>ABS((_xlfn.PERCENTRANK.EXC(Table18[Date Difference],Table18[[#This Row],[Date Difference]],1) * 10) - 10)</f>
        <v>2</v>
      </c>
      <c r="K375">
        <f>_xlfn.PERCENTRANK.EXC(Table18[Total Quantity], Table18[[#This Row],[Total Quantity]],1) * 10</f>
        <v>1</v>
      </c>
      <c r="L375" s="2">
        <f>_xlfn.PERCENTRANK.EXC(Table18[Total Price], Table18[[#This Row],[Total Price]],1) * 10</f>
        <v>2</v>
      </c>
      <c r="M375" s="2" t="str">
        <f>IF(Table18[[#This Row],[Recency]]&lt;5, "Inactive Based on Recency", "Active Based on Recency")</f>
        <v>Inactive Based on Recency</v>
      </c>
    </row>
    <row r="376" spans="1:13" x14ac:dyDescent="0.35">
      <c r="A376">
        <v>567</v>
      </c>
      <c r="B376">
        <v>406</v>
      </c>
      <c r="C376">
        <v>3</v>
      </c>
      <c r="D376">
        <v>4</v>
      </c>
      <c r="E376">
        <v>355148</v>
      </c>
      <c r="F376" s="3" t="s">
        <v>1660</v>
      </c>
      <c r="G376">
        <f>_xlfn.DAYS("2025-01-01", Table18[[#This Row],[date]])</f>
        <v>150</v>
      </c>
      <c r="H376" s="2">
        <v>9</v>
      </c>
      <c r="I376" s="2">
        <v>841520</v>
      </c>
      <c r="J376">
        <f>ABS((_xlfn.PERCENTRANK.EXC(Table18[Date Difference],Table18[[#This Row],[Date Difference]],1) * 10) - 10)</f>
        <v>10</v>
      </c>
      <c r="K376">
        <f>_xlfn.PERCENTRANK.EXC(Table18[Total Quantity], Table18[[#This Row],[Total Quantity]],1) * 10</f>
        <v>5</v>
      </c>
      <c r="L376" s="2">
        <f>_xlfn.PERCENTRANK.EXC(Table18[Total Price], Table18[[#This Row],[Total Price]],1) * 10</f>
        <v>5</v>
      </c>
      <c r="M376" s="2" t="str">
        <f>IF(Table18[[#This Row],[Recency]]&lt;5, "Inactive Based on Recency", "Active Based on Recency")</f>
        <v>Active Based on Recency</v>
      </c>
    </row>
    <row r="377" spans="1:13" x14ac:dyDescent="0.35">
      <c r="A377">
        <v>791</v>
      </c>
      <c r="B377">
        <v>407</v>
      </c>
      <c r="C377">
        <v>38</v>
      </c>
      <c r="D377">
        <v>2</v>
      </c>
      <c r="E377">
        <v>242610</v>
      </c>
      <c r="F377" s="3" t="s">
        <v>1761</v>
      </c>
      <c r="G377">
        <f>_xlfn.DAYS("2025-01-01", Table18[[#This Row],[date]])</f>
        <v>185</v>
      </c>
      <c r="H377" s="2">
        <v>8</v>
      </c>
      <c r="I377" s="2">
        <v>691643</v>
      </c>
      <c r="J377">
        <f>ABS((_xlfn.PERCENTRANK.EXC(Table18[Date Difference],Table18[[#This Row],[Date Difference]],1) * 10) - 10)</f>
        <v>9</v>
      </c>
      <c r="K377">
        <f>_xlfn.PERCENTRANK.EXC(Table18[Total Quantity], Table18[[#This Row],[Total Quantity]],1) * 10</f>
        <v>4</v>
      </c>
      <c r="L377" s="2">
        <f>_xlfn.PERCENTRANK.EXC(Table18[Total Price], Table18[[#This Row],[Total Price]],1) * 10</f>
        <v>4</v>
      </c>
      <c r="M377" s="2" t="str">
        <f>IF(Table18[[#This Row],[Recency]]&lt;5, "Inactive Based on Recency", "Active Based on Recency")</f>
        <v>Active Based on Recency</v>
      </c>
    </row>
    <row r="378" spans="1:13" x14ac:dyDescent="0.35">
      <c r="A378">
        <v>1182</v>
      </c>
      <c r="B378">
        <v>408</v>
      </c>
      <c r="C378">
        <v>8</v>
      </c>
      <c r="D378">
        <v>2</v>
      </c>
      <c r="E378">
        <v>140048</v>
      </c>
      <c r="F378" s="3" t="s">
        <v>1915</v>
      </c>
      <c r="G378">
        <f>_xlfn.DAYS("2025-01-01", Table18[[#This Row],[date]])</f>
        <v>201</v>
      </c>
      <c r="H378" s="2">
        <v>7</v>
      </c>
      <c r="I378" s="2">
        <v>456121</v>
      </c>
      <c r="J378">
        <f>ABS((_xlfn.PERCENTRANK.EXC(Table18[Date Difference],Table18[[#This Row],[Date Difference]],1) * 10) - 10)</f>
        <v>9</v>
      </c>
      <c r="K378">
        <f>_xlfn.PERCENTRANK.EXC(Table18[Total Quantity], Table18[[#This Row],[Total Quantity]],1) * 10</f>
        <v>4</v>
      </c>
      <c r="L378" s="2">
        <f>_xlfn.PERCENTRANK.EXC(Table18[Total Price], Table18[[#This Row],[Total Price]],1) * 10</f>
        <v>2</v>
      </c>
      <c r="M378" s="2" t="str">
        <f>IF(Table18[[#This Row],[Recency]]&lt;5, "Inactive Based on Recency", "Active Based on Recency")</f>
        <v>Active Based on Recency</v>
      </c>
    </row>
    <row r="379" spans="1:13" x14ac:dyDescent="0.35">
      <c r="A379">
        <v>181</v>
      </c>
      <c r="B379">
        <v>409</v>
      </c>
      <c r="C379">
        <v>19</v>
      </c>
      <c r="D379">
        <v>1</v>
      </c>
      <c r="E379">
        <v>112408</v>
      </c>
      <c r="F379" s="3" t="s">
        <v>701</v>
      </c>
      <c r="G379">
        <f>_xlfn.DAYS("2025-01-01", Table18[[#This Row],[date]])</f>
        <v>624</v>
      </c>
      <c r="H379" s="2">
        <v>4</v>
      </c>
      <c r="I379" s="2">
        <v>434808</v>
      </c>
      <c r="J379">
        <f>ABS((_xlfn.PERCENTRANK.EXC(Table18[Date Difference],Table18[[#This Row],[Date Difference]],1) * 10) - 10)</f>
        <v>4</v>
      </c>
      <c r="K379">
        <f>_xlfn.PERCENTRANK.EXC(Table18[Total Quantity], Table18[[#This Row],[Total Quantity]],1) * 10</f>
        <v>1</v>
      </c>
      <c r="L379" s="2">
        <f>_xlfn.PERCENTRANK.EXC(Table18[Total Price], Table18[[#This Row],[Total Price]],1) * 10</f>
        <v>2</v>
      </c>
      <c r="M379" s="2" t="str">
        <f>IF(Table18[[#This Row],[Recency]]&lt;5, "Inactive Based on Recency", "Active Based on Recency")</f>
        <v>Inactive Based on Recency</v>
      </c>
    </row>
    <row r="380" spans="1:13" x14ac:dyDescent="0.35">
      <c r="A380">
        <v>887</v>
      </c>
      <c r="B380">
        <v>410</v>
      </c>
      <c r="C380">
        <v>48</v>
      </c>
      <c r="D380">
        <v>2</v>
      </c>
      <c r="E380">
        <v>108614</v>
      </c>
      <c r="F380" s="3" t="s">
        <v>587</v>
      </c>
      <c r="G380">
        <f>_xlfn.DAYS("2025-01-01", Table18[[#This Row],[date]])</f>
        <v>493</v>
      </c>
      <c r="H380" s="2">
        <v>2</v>
      </c>
      <c r="I380" s="2">
        <v>108614</v>
      </c>
      <c r="J380">
        <f>ABS((_xlfn.PERCENTRANK.EXC(Table18[Date Difference],Table18[[#This Row],[Date Difference]],1) * 10) - 10)</f>
        <v>5</v>
      </c>
      <c r="K380">
        <f>_xlfn.PERCENTRANK.EXC(Table18[Total Quantity], Table18[[#This Row],[Total Quantity]],1) * 10</f>
        <v>0</v>
      </c>
      <c r="L380" s="2">
        <f>_xlfn.PERCENTRANK.EXC(Table18[Total Price], Table18[[#This Row],[Total Price]],1) * 10</f>
        <v>0</v>
      </c>
      <c r="M380" s="2" t="str">
        <f>IF(Table18[[#This Row],[Recency]]&lt;5, "Inactive Based on Recency", "Active Based on Recency")</f>
        <v>Active Based on Recency</v>
      </c>
    </row>
    <row r="381" spans="1:13" x14ac:dyDescent="0.35">
      <c r="A381">
        <v>1003</v>
      </c>
      <c r="B381">
        <v>411</v>
      </c>
      <c r="C381">
        <v>41</v>
      </c>
      <c r="D381">
        <v>1</v>
      </c>
      <c r="E381">
        <v>37566</v>
      </c>
      <c r="F381" s="3" t="s">
        <v>1444</v>
      </c>
      <c r="G381">
        <f>_xlfn.DAYS("2025-01-01", Table18[[#This Row],[date]])</f>
        <v>722</v>
      </c>
      <c r="H381" s="2">
        <v>12</v>
      </c>
      <c r="I381" s="2">
        <v>1446289</v>
      </c>
      <c r="J381">
        <f>ABS((_xlfn.PERCENTRANK.EXC(Table18[Date Difference],Table18[[#This Row],[Date Difference]],1) * 10) - 10)</f>
        <v>3</v>
      </c>
      <c r="K381">
        <f>_xlfn.PERCENTRANK.EXC(Table18[Total Quantity], Table18[[#This Row],[Total Quantity]],1) * 10</f>
        <v>7</v>
      </c>
      <c r="L381" s="2">
        <f>_xlfn.PERCENTRANK.EXC(Table18[Total Price], Table18[[#This Row],[Total Price]],1) * 10</f>
        <v>8</v>
      </c>
      <c r="M381" s="2" t="str">
        <f>IF(Table18[[#This Row],[Recency]]&lt;5, "Inactive Based on Recency", "Active Based on Recency")</f>
        <v>Inactive Based on Recency</v>
      </c>
    </row>
    <row r="382" spans="1:13" x14ac:dyDescent="0.35">
      <c r="A382">
        <v>848</v>
      </c>
      <c r="B382">
        <v>412</v>
      </c>
      <c r="C382">
        <v>33</v>
      </c>
      <c r="D382">
        <v>3</v>
      </c>
      <c r="E382">
        <v>428118</v>
      </c>
      <c r="F382" s="3" t="s">
        <v>1789</v>
      </c>
      <c r="G382">
        <f>_xlfn.DAYS("2025-01-01", Table18[[#This Row],[date]])</f>
        <v>360</v>
      </c>
      <c r="H382" s="2">
        <v>8</v>
      </c>
      <c r="I382" s="2">
        <v>1039501</v>
      </c>
      <c r="J382">
        <f>ABS((_xlfn.PERCENTRANK.EXC(Table18[Date Difference],Table18[[#This Row],[Date Difference]],1) * 10) - 10)</f>
        <v>6</v>
      </c>
      <c r="K382">
        <f>_xlfn.PERCENTRANK.EXC(Table18[Total Quantity], Table18[[#This Row],[Total Quantity]],1) * 10</f>
        <v>4</v>
      </c>
      <c r="L382" s="2">
        <f>_xlfn.PERCENTRANK.EXC(Table18[Total Price], Table18[[#This Row],[Total Price]],1) * 10</f>
        <v>7</v>
      </c>
      <c r="M382" s="2" t="str">
        <f>IF(Table18[[#This Row],[Recency]]&lt;5, "Inactive Based on Recency", "Active Based on Recency")</f>
        <v>Active Based on Recency</v>
      </c>
    </row>
    <row r="383" spans="1:13" x14ac:dyDescent="0.35">
      <c r="A383">
        <v>524</v>
      </c>
      <c r="B383">
        <v>413</v>
      </c>
      <c r="C383">
        <v>39</v>
      </c>
      <c r="D383">
        <v>4</v>
      </c>
      <c r="E383">
        <v>213656</v>
      </c>
      <c r="F383" s="3" t="s">
        <v>1642</v>
      </c>
      <c r="G383">
        <f>_xlfn.DAYS("2025-01-01", Table18[[#This Row],[date]])</f>
        <v>109</v>
      </c>
      <c r="H383" s="2">
        <v>13</v>
      </c>
      <c r="I383" s="2">
        <v>684868</v>
      </c>
      <c r="J383">
        <f>ABS((_xlfn.PERCENTRANK.EXC(Table18[Date Difference],Table18[[#This Row],[Date Difference]],1) * 10) - 10)</f>
        <v>10</v>
      </c>
      <c r="K383">
        <f>_xlfn.PERCENTRANK.EXC(Table18[Total Quantity], Table18[[#This Row],[Total Quantity]],1) * 10</f>
        <v>8</v>
      </c>
      <c r="L383" s="2">
        <f>_xlfn.PERCENTRANK.EXC(Table18[Total Price], Table18[[#This Row],[Total Price]],1) * 10</f>
        <v>4</v>
      </c>
      <c r="M383" s="2" t="str">
        <f>IF(Table18[[#This Row],[Recency]]&lt;5, "Inactive Based on Recency", "Active Based on Recency")</f>
        <v>Active Based on Recency</v>
      </c>
    </row>
    <row r="384" spans="1:13" x14ac:dyDescent="0.35">
      <c r="A384">
        <v>904</v>
      </c>
      <c r="B384">
        <v>414</v>
      </c>
      <c r="C384">
        <v>22</v>
      </c>
      <c r="D384">
        <v>4</v>
      </c>
      <c r="E384">
        <v>263840</v>
      </c>
      <c r="F384" s="3" t="s">
        <v>1808</v>
      </c>
      <c r="G384">
        <f>_xlfn.DAYS("2025-01-01", Table18[[#This Row],[date]])</f>
        <v>169</v>
      </c>
      <c r="H384" s="2">
        <v>13</v>
      </c>
      <c r="I384" s="2">
        <v>1015727</v>
      </c>
      <c r="J384">
        <f>ABS((_xlfn.PERCENTRANK.EXC(Table18[Date Difference],Table18[[#This Row],[Date Difference]],1) * 10) - 10)</f>
        <v>9</v>
      </c>
      <c r="K384">
        <f>_xlfn.PERCENTRANK.EXC(Table18[Total Quantity], Table18[[#This Row],[Total Quantity]],1) * 10</f>
        <v>8</v>
      </c>
      <c r="L384" s="2">
        <f>_xlfn.PERCENTRANK.EXC(Table18[Total Price], Table18[[#This Row],[Total Price]],1) * 10</f>
        <v>7</v>
      </c>
      <c r="M384" s="2" t="str">
        <f>IF(Table18[[#This Row],[Recency]]&lt;5, "Inactive Based on Recency", "Active Based on Recency")</f>
        <v>Active Based on Recency</v>
      </c>
    </row>
    <row r="385" spans="1:13" x14ac:dyDescent="0.35">
      <c r="A385">
        <v>65</v>
      </c>
      <c r="B385">
        <v>415</v>
      </c>
      <c r="C385">
        <v>43</v>
      </c>
      <c r="D385">
        <v>4</v>
      </c>
      <c r="E385">
        <v>388852</v>
      </c>
      <c r="F385" s="3" t="s">
        <v>334</v>
      </c>
      <c r="G385">
        <f>_xlfn.DAYS("2025-01-01", Table18[[#This Row],[date]])</f>
        <v>202</v>
      </c>
      <c r="H385" s="2">
        <v>9</v>
      </c>
      <c r="I385" s="2">
        <v>801117</v>
      </c>
      <c r="J385">
        <f>ABS((_xlfn.PERCENTRANK.EXC(Table18[Date Difference],Table18[[#This Row],[Date Difference]],1) * 10) - 10)</f>
        <v>9</v>
      </c>
      <c r="K385">
        <f>_xlfn.PERCENTRANK.EXC(Table18[Total Quantity], Table18[[#This Row],[Total Quantity]],1) * 10</f>
        <v>5</v>
      </c>
      <c r="L385" s="2">
        <f>_xlfn.PERCENTRANK.EXC(Table18[Total Price], Table18[[#This Row],[Total Price]],1) * 10</f>
        <v>5</v>
      </c>
      <c r="M385" s="2" t="str">
        <f>IF(Table18[[#This Row],[Recency]]&lt;5, "Inactive Based on Recency", "Active Based on Recency")</f>
        <v>Active Based on Recency</v>
      </c>
    </row>
    <row r="386" spans="1:13" x14ac:dyDescent="0.35">
      <c r="A386">
        <v>247</v>
      </c>
      <c r="B386">
        <v>416</v>
      </c>
      <c r="C386">
        <v>48</v>
      </c>
      <c r="D386">
        <v>5</v>
      </c>
      <c r="E386">
        <v>271535</v>
      </c>
      <c r="F386" s="3" t="s">
        <v>1142</v>
      </c>
      <c r="G386">
        <f>_xlfn.DAYS("2025-01-01", Table18[[#This Row],[date]])</f>
        <v>743</v>
      </c>
      <c r="H386" s="2">
        <v>5</v>
      </c>
      <c r="I386" s="2">
        <v>271535</v>
      </c>
      <c r="J386">
        <f>ABS((_xlfn.PERCENTRANK.EXC(Table18[Date Difference],Table18[[#This Row],[Date Difference]],1) * 10) - 10)</f>
        <v>3</v>
      </c>
      <c r="K386">
        <f>_xlfn.PERCENTRANK.EXC(Table18[Total Quantity], Table18[[#This Row],[Total Quantity]],1) * 10</f>
        <v>2</v>
      </c>
      <c r="L386" s="2">
        <f>_xlfn.PERCENTRANK.EXC(Table18[Total Price], Table18[[#This Row],[Total Price]],1) * 10</f>
        <v>1</v>
      </c>
      <c r="M386" s="2" t="str">
        <f>IF(Table18[[#This Row],[Recency]]&lt;5, "Inactive Based on Recency", "Active Based on Recency")</f>
        <v>Inactive Based on Recency</v>
      </c>
    </row>
    <row r="387" spans="1:13" x14ac:dyDescent="0.35">
      <c r="A387">
        <v>665</v>
      </c>
      <c r="B387">
        <v>417</v>
      </c>
      <c r="C387">
        <v>29</v>
      </c>
      <c r="D387">
        <v>1</v>
      </c>
      <c r="E387">
        <v>108786</v>
      </c>
      <c r="F387" s="3" t="s">
        <v>1525</v>
      </c>
      <c r="G387">
        <f>_xlfn.DAYS("2025-01-01", Table18[[#This Row],[date]])</f>
        <v>200</v>
      </c>
      <c r="H387" s="2">
        <v>5</v>
      </c>
      <c r="I387" s="2">
        <v>574733</v>
      </c>
      <c r="J387">
        <f>ABS((_xlfn.PERCENTRANK.EXC(Table18[Date Difference],Table18[[#This Row],[Date Difference]],1) * 10) - 10)</f>
        <v>9</v>
      </c>
      <c r="K387">
        <f>_xlfn.PERCENTRANK.EXC(Table18[Total Quantity], Table18[[#This Row],[Total Quantity]],1) * 10</f>
        <v>2</v>
      </c>
      <c r="L387" s="2">
        <f>_xlfn.PERCENTRANK.EXC(Table18[Total Price], Table18[[#This Row],[Total Price]],1) * 10</f>
        <v>3</v>
      </c>
      <c r="M387" s="2" t="str">
        <f>IF(Table18[[#This Row],[Recency]]&lt;5, "Inactive Based on Recency", "Active Based on Recency")</f>
        <v>Active Based on Recency</v>
      </c>
    </row>
    <row r="388" spans="1:13" x14ac:dyDescent="0.35">
      <c r="A388">
        <v>72</v>
      </c>
      <c r="B388">
        <v>418</v>
      </c>
      <c r="C388">
        <v>47</v>
      </c>
      <c r="D388">
        <v>5</v>
      </c>
      <c r="E388">
        <v>406005</v>
      </c>
      <c r="F388" s="3" t="s">
        <v>1379</v>
      </c>
      <c r="G388">
        <f>_xlfn.DAYS("2025-01-01", Table18[[#This Row],[date]])</f>
        <v>808</v>
      </c>
      <c r="H388" s="2">
        <v>13</v>
      </c>
      <c r="I388" s="2">
        <v>876787</v>
      </c>
      <c r="J388">
        <f>ABS((_xlfn.PERCENTRANK.EXC(Table18[Date Difference],Table18[[#This Row],[Date Difference]],1) * 10) - 10)</f>
        <v>3</v>
      </c>
      <c r="K388">
        <f>_xlfn.PERCENTRANK.EXC(Table18[Total Quantity], Table18[[#This Row],[Total Quantity]],1) * 10</f>
        <v>8</v>
      </c>
      <c r="L388" s="2">
        <f>_xlfn.PERCENTRANK.EXC(Table18[Total Price], Table18[[#This Row],[Total Price]],1) * 10</f>
        <v>5</v>
      </c>
      <c r="M388" s="2" t="str">
        <f>IF(Table18[[#This Row],[Recency]]&lt;5, "Inactive Based on Recency", "Active Based on Recency")</f>
        <v>Inactive Based on Recency</v>
      </c>
    </row>
    <row r="389" spans="1:13" x14ac:dyDescent="0.35">
      <c r="A389">
        <v>618</v>
      </c>
      <c r="B389">
        <v>419</v>
      </c>
      <c r="C389">
        <v>16</v>
      </c>
      <c r="D389">
        <v>1</v>
      </c>
      <c r="E389">
        <v>44952</v>
      </c>
      <c r="F389" s="3" t="s">
        <v>694</v>
      </c>
      <c r="G389">
        <f>_xlfn.DAYS("2025-01-01", Table18[[#This Row],[date]])</f>
        <v>521</v>
      </c>
      <c r="H389" s="2">
        <v>4</v>
      </c>
      <c r="I389" s="2">
        <v>413808</v>
      </c>
      <c r="J389">
        <f>ABS((_xlfn.PERCENTRANK.EXC(Table18[Date Difference],Table18[[#This Row],[Date Difference]],1) * 10) - 10)</f>
        <v>5</v>
      </c>
      <c r="K389">
        <f>_xlfn.PERCENTRANK.EXC(Table18[Total Quantity], Table18[[#This Row],[Total Quantity]],1) * 10</f>
        <v>1</v>
      </c>
      <c r="L389" s="2">
        <f>_xlfn.PERCENTRANK.EXC(Table18[Total Price], Table18[[#This Row],[Total Price]],1) * 10</f>
        <v>2</v>
      </c>
      <c r="M389" s="2" t="str">
        <f>IF(Table18[[#This Row],[Recency]]&lt;5, "Inactive Based on Recency", "Active Based on Recency")</f>
        <v>Active Based on Recency</v>
      </c>
    </row>
    <row r="390" spans="1:13" x14ac:dyDescent="0.35">
      <c r="A390">
        <v>633</v>
      </c>
      <c r="B390">
        <v>421</v>
      </c>
      <c r="C390">
        <v>46</v>
      </c>
      <c r="D390">
        <v>4</v>
      </c>
      <c r="E390">
        <v>622272</v>
      </c>
      <c r="F390" s="3" t="s">
        <v>1445</v>
      </c>
      <c r="G390">
        <f>_xlfn.DAYS("2025-01-01", Table18[[#This Row],[date]])</f>
        <v>1242</v>
      </c>
      <c r="H390" s="2">
        <v>4</v>
      </c>
      <c r="I390" s="2">
        <v>622272</v>
      </c>
      <c r="J390">
        <f>ABS((_xlfn.PERCENTRANK.EXC(Table18[Date Difference],Table18[[#This Row],[Date Difference]],1) * 10) - 10)</f>
        <v>1</v>
      </c>
      <c r="K390">
        <f>_xlfn.PERCENTRANK.EXC(Table18[Total Quantity], Table18[[#This Row],[Total Quantity]],1) * 10</f>
        <v>1</v>
      </c>
      <c r="L390" s="2">
        <f>_xlfn.PERCENTRANK.EXC(Table18[Total Price], Table18[[#This Row],[Total Price]],1) * 10</f>
        <v>3</v>
      </c>
      <c r="M390" s="2" t="str">
        <f>IF(Table18[[#This Row],[Recency]]&lt;5, "Inactive Based on Recency", "Active Based on Recency")</f>
        <v>Inactive Based on Recency</v>
      </c>
    </row>
    <row r="391" spans="1:13" x14ac:dyDescent="0.35">
      <c r="A391">
        <v>376</v>
      </c>
      <c r="B391">
        <v>422</v>
      </c>
      <c r="C391">
        <v>26</v>
      </c>
      <c r="D391">
        <v>3</v>
      </c>
      <c r="E391">
        <v>416172</v>
      </c>
      <c r="F391" s="3" t="s">
        <v>1562</v>
      </c>
      <c r="G391">
        <f>_xlfn.DAYS("2025-01-01", Table18[[#This Row],[date]])</f>
        <v>171</v>
      </c>
      <c r="H391" s="2">
        <v>7</v>
      </c>
      <c r="I391" s="2">
        <v>515832</v>
      </c>
      <c r="J391">
        <f>ABS((_xlfn.PERCENTRANK.EXC(Table18[Date Difference],Table18[[#This Row],[Date Difference]],1) * 10) - 10)</f>
        <v>9</v>
      </c>
      <c r="K391">
        <f>_xlfn.PERCENTRANK.EXC(Table18[Total Quantity], Table18[[#This Row],[Total Quantity]],1) * 10</f>
        <v>4</v>
      </c>
      <c r="L391" s="2">
        <f>_xlfn.PERCENTRANK.EXC(Table18[Total Price], Table18[[#This Row],[Total Price]],1) * 10</f>
        <v>3</v>
      </c>
      <c r="M391" s="2" t="str">
        <f>IF(Table18[[#This Row],[Recency]]&lt;5, "Inactive Based on Recency", "Active Based on Recency")</f>
        <v>Active Based on Recency</v>
      </c>
    </row>
    <row r="392" spans="1:13" x14ac:dyDescent="0.35">
      <c r="A392">
        <v>338</v>
      </c>
      <c r="B392">
        <v>423</v>
      </c>
      <c r="C392">
        <v>5</v>
      </c>
      <c r="D392">
        <v>5</v>
      </c>
      <c r="E392">
        <v>685165</v>
      </c>
      <c r="F392" s="3" t="s">
        <v>1537</v>
      </c>
      <c r="G392">
        <f>_xlfn.DAYS("2025-01-01", Table18[[#This Row],[date]])</f>
        <v>698</v>
      </c>
      <c r="H392" s="2">
        <v>13</v>
      </c>
      <c r="I392" s="2">
        <v>1330350</v>
      </c>
      <c r="J392">
        <f>ABS((_xlfn.PERCENTRANK.EXC(Table18[Date Difference],Table18[[#This Row],[Date Difference]],1) * 10) - 10)</f>
        <v>3</v>
      </c>
      <c r="K392">
        <f>_xlfn.PERCENTRANK.EXC(Table18[Total Quantity], Table18[[#This Row],[Total Quantity]],1) * 10</f>
        <v>8</v>
      </c>
      <c r="L392" s="2">
        <f>_xlfn.PERCENTRANK.EXC(Table18[Total Price], Table18[[#This Row],[Total Price]],1) * 10</f>
        <v>8</v>
      </c>
      <c r="M392" s="2" t="str">
        <f>IF(Table18[[#This Row],[Recency]]&lt;5, "Inactive Based on Recency", "Active Based on Recency")</f>
        <v>Inactive Based on Recency</v>
      </c>
    </row>
    <row r="393" spans="1:13" x14ac:dyDescent="0.35">
      <c r="A393">
        <v>802</v>
      </c>
      <c r="B393">
        <v>424</v>
      </c>
      <c r="C393">
        <v>1</v>
      </c>
      <c r="D393">
        <v>4</v>
      </c>
      <c r="E393">
        <v>128176</v>
      </c>
      <c r="F393" s="3" t="s">
        <v>1769</v>
      </c>
      <c r="G393">
        <f>_xlfn.DAYS("2025-01-01", Table18[[#This Row],[date]])</f>
        <v>392</v>
      </c>
      <c r="H393" s="2">
        <v>4</v>
      </c>
      <c r="I393" s="2">
        <v>128176</v>
      </c>
      <c r="J393">
        <f>ABS((_xlfn.PERCENTRANK.EXC(Table18[Date Difference],Table18[[#This Row],[Date Difference]],1) * 10) - 10)</f>
        <v>6</v>
      </c>
      <c r="K393">
        <f>_xlfn.PERCENTRANK.EXC(Table18[Total Quantity], Table18[[#This Row],[Total Quantity]],1) * 10</f>
        <v>1</v>
      </c>
      <c r="L393" s="2">
        <f>_xlfn.PERCENTRANK.EXC(Table18[Total Price], Table18[[#This Row],[Total Price]],1) * 10</f>
        <v>0</v>
      </c>
      <c r="M393" s="2" t="str">
        <f>IF(Table18[[#This Row],[Recency]]&lt;5, "Inactive Based on Recency", "Active Based on Recency")</f>
        <v>Active Based on Recency</v>
      </c>
    </row>
    <row r="394" spans="1:13" x14ac:dyDescent="0.35">
      <c r="A394">
        <v>435</v>
      </c>
      <c r="B394">
        <v>425</v>
      </c>
      <c r="C394">
        <v>31</v>
      </c>
      <c r="D394">
        <v>5</v>
      </c>
      <c r="E394">
        <v>412265</v>
      </c>
      <c r="F394" s="3" t="s">
        <v>1448</v>
      </c>
      <c r="G394">
        <f>_xlfn.DAYS("2025-01-01", Table18[[#This Row],[date]])</f>
        <v>128</v>
      </c>
      <c r="H394" s="2">
        <v>14</v>
      </c>
      <c r="I394" s="2">
        <v>1785780</v>
      </c>
      <c r="J394">
        <f>ABS((_xlfn.PERCENTRANK.EXC(Table18[Date Difference],Table18[[#This Row],[Date Difference]],1) * 10) - 10)</f>
        <v>10</v>
      </c>
      <c r="K394">
        <f>_xlfn.PERCENTRANK.EXC(Table18[Total Quantity], Table18[[#This Row],[Total Quantity]],1) * 10</f>
        <v>8</v>
      </c>
      <c r="L394" s="2">
        <f>_xlfn.PERCENTRANK.EXC(Table18[Total Price], Table18[[#This Row],[Total Price]],1) * 10</f>
        <v>9</v>
      </c>
      <c r="M394" s="2" t="str">
        <f>IF(Table18[[#This Row],[Recency]]&lt;5, "Inactive Based on Recency", "Active Based on Recency")</f>
        <v>Active Based on Recency</v>
      </c>
    </row>
    <row r="395" spans="1:13" x14ac:dyDescent="0.35">
      <c r="A395">
        <v>790</v>
      </c>
      <c r="B395">
        <v>426</v>
      </c>
      <c r="C395">
        <v>27</v>
      </c>
      <c r="D395">
        <v>5</v>
      </c>
      <c r="E395">
        <v>396325</v>
      </c>
      <c r="F395" s="3" t="s">
        <v>1760</v>
      </c>
      <c r="G395">
        <f>_xlfn.DAYS("2025-01-01", Table18[[#This Row],[date]])</f>
        <v>1169</v>
      </c>
      <c r="H395" s="2">
        <v>5</v>
      </c>
      <c r="I395" s="2">
        <v>396325</v>
      </c>
      <c r="J395">
        <f>ABS((_xlfn.PERCENTRANK.EXC(Table18[Date Difference],Table18[[#This Row],[Date Difference]],1) * 10) - 10)</f>
        <v>1</v>
      </c>
      <c r="K395">
        <f>_xlfn.PERCENTRANK.EXC(Table18[Total Quantity], Table18[[#This Row],[Total Quantity]],1) * 10</f>
        <v>2</v>
      </c>
      <c r="L395" s="2">
        <f>_xlfn.PERCENTRANK.EXC(Table18[Total Price], Table18[[#This Row],[Total Price]],1) * 10</f>
        <v>2</v>
      </c>
      <c r="M395" s="2" t="str">
        <f>IF(Table18[[#This Row],[Recency]]&lt;5, "Inactive Based on Recency", "Active Based on Recency")</f>
        <v>Inactive Based on Recency</v>
      </c>
    </row>
    <row r="396" spans="1:13" x14ac:dyDescent="0.35">
      <c r="A396">
        <v>597</v>
      </c>
      <c r="B396">
        <v>428</v>
      </c>
      <c r="C396">
        <v>25</v>
      </c>
      <c r="D396">
        <v>4</v>
      </c>
      <c r="E396">
        <v>379160</v>
      </c>
      <c r="F396" s="3" t="s">
        <v>849</v>
      </c>
      <c r="G396">
        <f>_xlfn.DAYS("2025-01-01", Table18[[#This Row],[date]])</f>
        <v>598</v>
      </c>
      <c r="H396" s="2">
        <v>9</v>
      </c>
      <c r="I396" s="2">
        <v>725784</v>
      </c>
      <c r="J396">
        <f>ABS((_xlfn.PERCENTRANK.EXC(Table18[Date Difference],Table18[[#This Row],[Date Difference]],1) * 10) - 10)</f>
        <v>4</v>
      </c>
      <c r="K396">
        <f>_xlfn.PERCENTRANK.EXC(Table18[Total Quantity], Table18[[#This Row],[Total Quantity]],1) * 10</f>
        <v>5</v>
      </c>
      <c r="L396" s="2">
        <f>_xlfn.PERCENTRANK.EXC(Table18[Total Price], Table18[[#This Row],[Total Price]],1) * 10</f>
        <v>4</v>
      </c>
      <c r="M396" s="2" t="str">
        <f>IF(Table18[[#This Row],[Recency]]&lt;5, "Inactive Based on Recency", "Active Based on Recency")</f>
        <v>Inactive Based on Recency</v>
      </c>
    </row>
    <row r="397" spans="1:13" x14ac:dyDescent="0.35">
      <c r="A397">
        <v>998</v>
      </c>
      <c r="B397">
        <v>429</v>
      </c>
      <c r="C397">
        <v>25</v>
      </c>
      <c r="D397">
        <v>4</v>
      </c>
      <c r="E397">
        <v>379160</v>
      </c>
      <c r="F397" s="3" t="s">
        <v>1354</v>
      </c>
      <c r="G397">
        <f>_xlfn.DAYS("2025-01-01", Table18[[#This Row],[date]])</f>
        <v>385</v>
      </c>
      <c r="H397" s="2">
        <v>15</v>
      </c>
      <c r="I397" s="2">
        <v>1928645</v>
      </c>
      <c r="J397">
        <f>ABS((_xlfn.PERCENTRANK.EXC(Table18[Date Difference],Table18[[#This Row],[Date Difference]],1) * 10) - 10)</f>
        <v>6</v>
      </c>
      <c r="K397">
        <f>_xlfn.PERCENTRANK.EXC(Table18[Total Quantity], Table18[[#This Row],[Total Quantity]],1) * 10</f>
        <v>9</v>
      </c>
      <c r="L397" s="2">
        <f>_xlfn.PERCENTRANK.EXC(Table18[Total Price], Table18[[#This Row],[Total Price]],1) * 10</f>
        <v>9</v>
      </c>
      <c r="M397" s="2" t="str">
        <f>IF(Table18[[#This Row],[Recency]]&lt;5, "Inactive Based on Recency", "Active Based on Recency")</f>
        <v>Active Based on Recency</v>
      </c>
    </row>
    <row r="398" spans="1:13" x14ac:dyDescent="0.35">
      <c r="A398">
        <v>349</v>
      </c>
      <c r="B398">
        <v>430</v>
      </c>
      <c r="C398">
        <v>45</v>
      </c>
      <c r="D398">
        <v>1</v>
      </c>
      <c r="E398">
        <v>85600</v>
      </c>
      <c r="F398" s="3" t="s">
        <v>1544</v>
      </c>
      <c r="G398">
        <f>_xlfn.DAYS("2025-01-01", Table18[[#This Row],[date]])</f>
        <v>775</v>
      </c>
      <c r="H398" s="2">
        <v>7</v>
      </c>
      <c r="I398" s="2">
        <v>988729</v>
      </c>
      <c r="J398">
        <f>ABS((_xlfn.PERCENTRANK.EXC(Table18[Date Difference],Table18[[#This Row],[Date Difference]],1) * 10) - 10)</f>
        <v>3</v>
      </c>
      <c r="K398">
        <f>_xlfn.PERCENTRANK.EXC(Table18[Total Quantity], Table18[[#This Row],[Total Quantity]],1) * 10</f>
        <v>4</v>
      </c>
      <c r="L398" s="2">
        <f>_xlfn.PERCENTRANK.EXC(Table18[Total Price], Table18[[#This Row],[Total Price]],1) * 10</f>
        <v>6</v>
      </c>
      <c r="M398" s="2" t="str">
        <f>IF(Table18[[#This Row],[Recency]]&lt;5, "Inactive Based on Recency", "Active Based on Recency")</f>
        <v>Inactive Based on Recency</v>
      </c>
    </row>
    <row r="399" spans="1:13" x14ac:dyDescent="0.35">
      <c r="A399">
        <v>747</v>
      </c>
      <c r="B399">
        <v>431</v>
      </c>
      <c r="C399">
        <v>18</v>
      </c>
      <c r="D399">
        <v>2</v>
      </c>
      <c r="E399">
        <v>156464</v>
      </c>
      <c r="F399" s="3" t="s">
        <v>1740</v>
      </c>
      <c r="G399">
        <f>_xlfn.DAYS("2025-01-01", Table18[[#This Row],[date]])</f>
        <v>358</v>
      </c>
      <c r="H399" s="2">
        <v>4</v>
      </c>
      <c r="I399" s="2">
        <v>477086</v>
      </c>
      <c r="J399">
        <f>ABS((_xlfn.PERCENTRANK.EXC(Table18[Date Difference],Table18[[#This Row],[Date Difference]],1) * 10) - 10)</f>
        <v>6</v>
      </c>
      <c r="K399">
        <f>_xlfn.PERCENTRANK.EXC(Table18[Total Quantity], Table18[[#This Row],[Total Quantity]],1) * 10</f>
        <v>1</v>
      </c>
      <c r="L399" s="2">
        <f>_xlfn.PERCENTRANK.EXC(Table18[Total Price], Table18[[#This Row],[Total Price]],1) * 10</f>
        <v>2</v>
      </c>
      <c r="M399" s="2" t="str">
        <f>IF(Table18[[#This Row],[Recency]]&lt;5, "Inactive Based on Recency", "Active Based on Recency")</f>
        <v>Active Based on Recency</v>
      </c>
    </row>
    <row r="400" spans="1:13" x14ac:dyDescent="0.35">
      <c r="A400">
        <v>651</v>
      </c>
      <c r="B400">
        <v>432</v>
      </c>
      <c r="C400">
        <v>45</v>
      </c>
      <c r="D400">
        <v>5</v>
      </c>
      <c r="E400">
        <v>428000</v>
      </c>
      <c r="F400" s="3" t="s">
        <v>1696</v>
      </c>
      <c r="G400">
        <f>_xlfn.DAYS("2025-01-01", Table18[[#This Row],[date]])</f>
        <v>819</v>
      </c>
      <c r="H400" s="2">
        <v>6</v>
      </c>
      <c r="I400" s="2">
        <v>588335</v>
      </c>
      <c r="J400">
        <f>ABS((_xlfn.PERCENTRANK.EXC(Table18[Date Difference],Table18[[#This Row],[Date Difference]],1) * 10) - 10)</f>
        <v>3</v>
      </c>
      <c r="K400">
        <f>_xlfn.PERCENTRANK.EXC(Table18[Total Quantity], Table18[[#This Row],[Total Quantity]],1) * 10</f>
        <v>3</v>
      </c>
      <c r="L400" s="2">
        <f>_xlfn.PERCENTRANK.EXC(Table18[Total Price], Table18[[#This Row],[Total Price]],1) * 10</f>
        <v>3</v>
      </c>
      <c r="M400" s="2" t="str">
        <f>IF(Table18[[#This Row],[Recency]]&lt;5, "Inactive Based on Recency", "Active Based on Recency")</f>
        <v>Inactive Based on Recency</v>
      </c>
    </row>
    <row r="401" spans="1:13" x14ac:dyDescent="0.35">
      <c r="A401">
        <v>1111</v>
      </c>
      <c r="B401">
        <v>434</v>
      </c>
      <c r="C401">
        <v>39</v>
      </c>
      <c r="D401">
        <v>4</v>
      </c>
      <c r="E401">
        <v>213656</v>
      </c>
      <c r="F401" s="3" t="s">
        <v>1807</v>
      </c>
      <c r="G401">
        <f>_xlfn.DAYS("2025-01-01", Table18[[#This Row],[date]])</f>
        <v>131</v>
      </c>
      <c r="H401" s="2">
        <v>5</v>
      </c>
      <c r="I401" s="2">
        <v>373967</v>
      </c>
      <c r="J401">
        <f>ABS((_xlfn.PERCENTRANK.EXC(Table18[Date Difference],Table18[[#This Row],[Date Difference]],1) * 10) - 10)</f>
        <v>10</v>
      </c>
      <c r="K401">
        <f>_xlfn.PERCENTRANK.EXC(Table18[Total Quantity], Table18[[#This Row],[Total Quantity]],1) * 10</f>
        <v>2</v>
      </c>
      <c r="L401" s="2">
        <f>_xlfn.PERCENTRANK.EXC(Table18[Total Price], Table18[[#This Row],[Total Price]],1) * 10</f>
        <v>2</v>
      </c>
      <c r="M401" s="2" t="str">
        <f>IF(Table18[[#This Row],[Recency]]&lt;5, "Inactive Based on Recency", "Active Based on Recency")</f>
        <v>Active Based on Recency</v>
      </c>
    </row>
    <row r="402" spans="1:13" x14ac:dyDescent="0.35">
      <c r="A402">
        <v>614</v>
      </c>
      <c r="B402">
        <v>435</v>
      </c>
      <c r="C402">
        <v>31</v>
      </c>
      <c r="D402">
        <v>4</v>
      </c>
      <c r="E402">
        <v>329812</v>
      </c>
      <c r="F402" s="3" t="s">
        <v>1679</v>
      </c>
      <c r="G402">
        <f>_xlfn.DAYS("2025-01-01", Table18[[#This Row],[date]])</f>
        <v>1123</v>
      </c>
      <c r="H402" s="2">
        <v>7</v>
      </c>
      <c r="I402" s="2">
        <v>802996</v>
      </c>
      <c r="J402">
        <f>ABS((_xlfn.PERCENTRANK.EXC(Table18[Date Difference],Table18[[#This Row],[Date Difference]],1) * 10) - 10)</f>
        <v>1</v>
      </c>
      <c r="K402">
        <f>_xlfn.PERCENTRANK.EXC(Table18[Total Quantity], Table18[[#This Row],[Total Quantity]],1) * 10</f>
        <v>4</v>
      </c>
      <c r="L402" s="2">
        <f>_xlfn.PERCENTRANK.EXC(Table18[Total Price], Table18[[#This Row],[Total Price]],1) * 10</f>
        <v>5</v>
      </c>
      <c r="M402" s="2" t="str">
        <f>IF(Table18[[#This Row],[Recency]]&lt;5, "Inactive Based on Recency", "Active Based on Recency")</f>
        <v>Inactive Based on Recency</v>
      </c>
    </row>
    <row r="403" spans="1:13" x14ac:dyDescent="0.35">
      <c r="A403">
        <v>731</v>
      </c>
      <c r="B403">
        <v>436</v>
      </c>
      <c r="C403">
        <v>36</v>
      </c>
      <c r="D403">
        <v>4</v>
      </c>
      <c r="E403">
        <v>641340</v>
      </c>
      <c r="F403" s="3" t="s">
        <v>1417</v>
      </c>
      <c r="G403">
        <f>_xlfn.DAYS("2025-01-01", Table18[[#This Row],[date]])</f>
        <v>141</v>
      </c>
      <c r="H403" s="2">
        <v>4</v>
      </c>
      <c r="I403" s="2">
        <v>641340</v>
      </c>
      <c r="J403">
        <f>ABS((_xlfn.PERCENTRANK.EXC(Table18[Date Difference],Table18[[#This Row],[Date Difference]],1) * 10) - 10)</f>
        <v>10</v>
      </c>
      <c r="K403">
        <f>_xlfn.PERCENTRANK.EXC(Table18[Total Quantity], Table18[[#This Row],[Total Quantity]],1) * 10</f>
        <v>1</v>
      </c>
      <c r="L403" s="2">
        <f>_xlfn.PERCENTRANK.EXC(Table18[Total Price], Table18[[#This Row],[Total Price]],1) * 10</f>
        <v>4</v>
      </c>
      <c r="M403" s="2" t="str">
        <f>IF(Table18[[#This Row],[Recency]]&lt;5, "Inactive Based on Recency", "Active Based on Recency")</f>
        <v>Active Based on Recency</v>
      </c>
    </row>
    <row r="404" spans="1:13" x14ac:dyDescent="0.35">
      <c r="A404">
        <v>1159</v>
      </c>
      <c r="B404">
        <v>438</v>
      </c>
      <c r="C404">
        <v>3</v>
      </c>
      <c r="D404">
        <v>5</v>
      </c>
      <c r="E404">
        <v>443935</v>
      </c>
      <c r="F404" s="3" t="s">
        <v>1556</v>
      </c>
      <c r="G404">
        <f>_xlfn.DAYS("2025-01-01", Table18[[#This Row],[date]])</f>
        <v>226</v>
      </c>
      <c r="H404" s="2">
        <v>13</v>
      </c>
      <c r="I404" s="2">
        <v>1356558</v>
      </c>
      <c r="J404">
        <f>ABS((_xlfn.PERCENTRANK.EXC(Table18[Date Difference],Table18[[#This Row],[Date Difference]],1) * 10) - 10)</f>
        <v>8</v>
      </c>
      <c r="K404">
        <f>_xlfn.PERCENTRANK.EXC(Table18[Total Quantity], Table18[[#This Row],[Total Quantity]],1) * 10</f>
        <v>8</v>
      </c>
      <c r="L404" s="2">
        <f>_xlfn.PERCENTRANK.EXC(Table18[Total Price], Table18[[#This Row],[Total Price]],1) * 10</f>
        <v>8</v>
      </c>
      <c r="M404" s="2" t="str">
        <f>IF(Table18[[#This Row],[Recency]]&lt;5, "Inactive Based on Recency", "Active Based on Recency")</f>
        <v>Active Based on Recency</v>
      </c>
    </row>
    <row r="405" spans="1:13" x14ac:dyDescent="0.35">
      <c r="A405">
        <v>23</v>
      </c>
      <c r="B405">
        <v>439</v>
      </c>
      <c r="C405">
        <v>41</v>
      </c>
      <c r="D405">
        <v>4</v>
      </c>
      <c r="E405">
        <v>150264</v>
      </c>
      <c r="F405" s="3" t="s">
        <v>302</v>
      </c>
      <c r="G405">
        <f>_xlfn.DAYS("2025-01-01", Table18[[#This Row],[date]])</f>
        <v>586</v>
      </c>
      <c r="H405" s="2">
        <v>14</v>
      </c>
      <c r="I405" s="2">
        <v>1642690</v>
      </c>
      <c r="J405">
        <f>ABS((_xlfn.PERCENTRANK.EXC(Table18[Date Difference],Table18[[#This Row],[Date Difference]],1) * 10) - 10)</f>
        <v>4</v>
      </c>
      <c r="K405">
        <f>_xlfn.PERCENTRANK.EXC(Table18[Total Quantity], Table18[[#This Row],[Total Quantity]],1) * 10</f>
        <v>8</v>
      </c>
      <c r="L405" s="2">
        <f>_xlfn.PERCENTRANK.EXC(Table18[Total Price], Table18[[#This Row],[Total Price]],1) * 10</f>
        <v>9</v>
      </c>
      <c r="M405" s="2" t="str">
        <f>IF(Table18[[#This Row],[Recency]]&lt;5, "Inactive Based on Recency", "Active Based on Recency")</f>
        <v>Inactive Based on Recency</v>
      </c>
    </row>
    <row r="406" spans="1:13" x14ac:dyDescent="0.35">
      <c r="A406">
        <v>333</v>
      </c>
      <c r="B406">
        <v>440</v>
      </c>
      <c r="C406">
        <v>1</v>
      </c>
      <c r="D406">
        <v>2</v>
      </c>
      <c r="E406">
        <v>64088</v>
      </c>
      <c r="F406" s="3" t="s">
        <v>562</v>
      </c>
      <c r="G406">
        <f>_xlfn.DAYS("2025-01-01", Table18[[#This Row],[date]])</f>
        <v>1367</v>
      </c>
      <c r="H406" s="2">
        <v>2</v>
      </c>
      <c r="I406" s="2">
        <v>64088</v>
      </c>
      <c r="J406">
        <f>ABS((_xlfn.PERCENTRANK.EXC(Table18[Date Difference],Table18[[#This Row],[Date Difference]],1) * 10) - 10)</f>
        <v>1</v>
      </c>
      <c r="K406">
        <f>_xlfn.PERCENTRANK.EXC(Table18[Total Quantity], Table18[[#This Row],[Total Quantity]],1) * 10</f>
        <v>0</v>
      </c>
      <c r="L406" s="2">
        <f>_xlfn.PERCENTRANK.EXC(Table18[Total Price], Table18[[#This Row],[Total Price]],1) * 10</f>
        <v>0</v>
      </c>
      <c r="M406" s="2" t="str">
        <f>IF(Table18[[#This Row],[Recency]]&lt;5, "Inactive Based on Recency", "Active Based on Recency")</f>
        <v>Inactive Based on Recency</v>
      </c>
    </row>
    <row r="407" spans="1:13" x14ac:dyDescent="0.35">
      <c r="A407">
        <v>248</v>
      </c>
      <c r="B407">
        <v>441</v>
      </c>
      <c r="C407">
        <v>46</v>
      </c>
      <c r="D407">
        <v>5</v>
      </c>
      <c r="E407">
        <v>777840</v>
      </c>
      <c r="F407" s="3" t="s">
        <v>531</v>
      </c>
      <c r="G407">
        <f>_xlfn.DAYS("2025-01-01", Table18[[#This Row],[date]])</f>
        <v>166</v>
      </c>
      <c r="H407" s="2">
        <v>8</v>
      </c>
      <c r="I407" s="2">
        <v>1214347</v>
      </c>
      <c r="J407">
        <f>ABS((_xlfn.PERCENTRANK.EXC(Table18[Date Difference],Table18[[#This Row],[Date Difference]],1) * 10) - 10)</f>
        <v>9</v>
      </c>
      <c r="K407">
        <f>_xlfn.PERCENTRANK.EXC(Table18[Total Quantity], Table18[[#This Row],[Total Quantity]],1) * 10</f>
        <v>4</v>
      </c>
      <c r="L407" s="2">
        <f>_xlfn.PERCENTRANK.EXC(Table18[Total Price], Table18[[#This Row],[Total Price]],1) * 10</f>
        <v>8</v>
      </c>
      <c r="M407" s="2" t="str">
        <f>IF(Table18[[#This Row],[Recency]]&lt;5, "Inactive Based on Recency", "Active Based on Recency")</f>
        <v>Active Based on Recency</v>
      </c>
    </row>
    <row r="408" spans="1:13" x14ac:dyDescent="0.35">
      <c r="A408">
        <v>878</v>
      </c>
      <c r="B408">
        <v>442</v>
      </c>
      <c r="C408">
        <v>17</v>
      </c>
      <c r="D408">
        <v>2</v>
      </c>
      <c r="E408">
        <v>117386</v>
      </c>
      <c r="F408" s="3" t="s">
        <v>1110</v>
      </c>
      <c r="G408">
        <f>_xlfn.DAYS("2025-01-01", Table18[[#This Row],[date]])</f>
        <v>338</v>
      </c>
      <c r="H408" s="2">
        <v>7</v>
      </c>
      <c r="I408" s="2">
        <v>550199</v>
      </c>
      <c r="J408">
        <f>ABS((_xlfn.PERCENTRANK.EXC(Table18[Date Difference],Table18[[#This Row],[Date Difference]],1) * 10) - 10)</f>
        <v>7</v>
      </c>
      <c r="K408">
        <f>_xlfn.PERCENTRANK.EXC(Table18[Total Quantity], Table18[[#This Row],[Total Quantity]],1) * 10</f>
        <v>4</v>
      </c>
      <c r="L408" s="2">
        <f>_xlfn.PERCENTRANK.EXC(Table18[Total Price], Table18[[#This Row],[Total Price]],1) * 10</f>
        <v>3</v>
      </c>
      <c r="M408" s="2" t="str">
        <f>IF(Table18[[#This Row],[Recency]]&lt;5, "Inactive Based on Recency", "Active Based on Recency")</f>
        <v>Active Based on Recency</v>
      </c>
    </row>
    <row r="409" spans="1:13" x14ac:dyDescent="0.35">
      <c r="A409">
        <v>510</v>
      </c>
      <c r="B409">
        <v>443</v>
      </c>
      <c r="C409">
        <v>44</v>
      </c>
      <c r="D409">
        <v>1</v>
      </c>
      <c r="E409">
        <v>138098</v>
      </c>
      <c r="F409" s="3" t="s">
        <v>1636</v>
      </c>
      <c r="G409">
        <f>_xlfn.DAYS("2025-01-01", Table18[[#This Row],[date]])</f>
        <v>491</v>
      </c>
      <c r="H409" s="2">
        <v>1</v>
      </c>
      <c r="I409" s="2">
        <v>138098</v>
      </c>
      <c r="J409">
        <f>ABS((_xlfn.PERCENTRANK.EXC(Table18[Date Difference],Table18[[#This Row],[Date Difference]],1) * 10) - 10)</f>
        <v>5</v>
      </c>
      <c r="K409">
        <f>_xlfn.PERCENTRANK.EXC(Table18[Total Quantity], Table18[[#This Row],[Total Quantity]],1) * 10</f>
        <v>0</v>
      </c>
      <c r="L409" s="2">
        <f>_xlfn.PERCENTRANK.EXC(Table18[Total Price], Table18[[#This Row],[Total Price]],1) * 10</f>
        <v>0</v>
      </c>
      <c r="M409" s="2" t="str">
        <f>IF(Table18[[#This Row],[Recency]]&lt;5, "Inactive Based on Recency", "Active Based on Recency")</f>
        <v>Active Based on Recency</v>
      </c>
    </row>
    <row r="410" spans="1:13" x14ac:dyDescent="0.35">
      <c r="A410">
        <v>232</v>
      </c>
      <c r="B410">
        <v>444</v>
      </c>
      <c r="C410">
        <v>23</v>
      </c>
      <c r="D410">
        <v>1</v>
      </c>
      <c r="E410">
        <v>156473</v>
      </c>
      <c r="F410" s="3" t="s">
        <v>314</v>
      </c>
      <c r="G410">
        <f>_xlfn.DAYS("2025-01-01", Table18[[#This Row],[date]])</f>
        <v>469</v>
      </c>
      <c r="H410" s="2">
        <v>3</v>
      </c>
      <c r="I410" s="2">
        <v>442393</v>
      </c>
      <c r="J410">
        <f>ABS((_xlfn.PERCENTRANK.EXC(Table18[Date Difference],Table18[[#This Row],[Date Difference]],1) * 10) - 10)</f>
        <v>5</v>
      </c>
      <c r="K410">
        <f>_xlfn.PERCENTRANK.EXC(Table18[Total Quantity], Table18[[#This Row],[Total Quantity]],1) * 10</f>
        <v>1</v>
      </c>
      <c r="L410" s="2">
        <f>_xlfn.PERCENTRANK.EXC(Table18[Total Price], Table18[[#This Row],[Total Price]],1) * 10</f>
        <v>2</v>
      </c>
      <c r="M410" s="2" t="str">
        <f>IF(Table18[[#This Row],[Recency]]&lt;5, "Inactive Based on Recency", "Active Based on Recency")</f>
        <v>Active Based on Recency</v>
      </c>
    </row>
    <row r="411" spans="1:13" x14ac:dyDescent="0.35">
      <c r="A411">
        <v>493</v>
      </c>
      <c r="B411">
        <v>445</v>
      </c>
      <c r="C411">
        <v>24</v>
      </c>
      <c r="D411">
        <v>1</v>
      </c>
      <c r="E411">
        <v>160311</v>
      </c>
      <c r="F411" s="3" t="s">
        <v>677</v>
      </c>
      <c r="G411">
        <f>_xlfn.DAYS("2025-01-01", Table18[[#This Row],[date]])</f>
        <v>406</v>
      </c>
      <c r="H411" s="2">
        <v>20</v>
      </c>
      <c r="I411" s="2">
        <v>1985648</v>
      </c>
      <c r="J411">
        <f>ABS((_xlfn.PERCENTRANK.EXC(Table18[Date Difference],Table18[[#This Row],[Date Difference]],1) * 10) - 10)</f>
        <v>6</v>
      </c>
      <c r="K411">
        <f>_xlfn.PERCENTRANK.EXC(Table18[Total Quantity], Table18[[#This Row],[Total Quantity]],1) * 10</f>
        <v>9</v>
      </c>
      <c r="L411" s="2">
        <f>_xlfn.PERCENTRANK.EXC(Table18[Total Price], Table18[[#This Row],[Total Price]],1) * 10</f>
        <v>9</v>
      </c>
      <c r="M411" s="2" t="str">
        <f>IF(Table18[[#This Row],[Recency]]&lt;5, "Inactive Based on Recency", "Active Based on Recency")</f>
        <v>Active Based on Recency</v>
      </c>
    </row>
    <row r="412" spans="1:13" x14ac:dyDescent="0.35">
      <c r="A412">
        <v>1040</v>
      </c>
      <c r="B412">
        <v>446</v>
      </c>
      <c r="C412">
        <v>15</v>
      </c>
      <c r="D412">
        <v>5</v>
      </c>
      <c r="E412">
        <v>788640</v>
      </c>
      <c r="F412" s="3" t="s">
        <v>305</v>
      </c>
      <c r="G412">
        <f>_xlfn.DAYS("2025-01-01", Table18[[#This Row],[date]])</f>
        <v>1438</v>
      </c>
      <c r="H412" s="2">
        <v>5</v>
      </c>
      <c r="I412" s="2">
        <v>788640</v>
      </c>
      <c r="J412">
        <f>ABS((_xlfn.PERCENTRANK.EXC(Table18[Date Difference],Table18[[#This Row],[Date Difference]],1) * 10) - 10)</f>
        <v>1</v>
      </c>
      <c r="K412">
        <f>_xlfn.PERCENTRANK.EXC(Table18[Total Quantity], Table18[[#This Row],[Total Quantity]],1) * 10</f>
        <v>2</v>
      </c>
      <c r="L412" s="2">
        <f>_xlfn.PERCENTRANK.EXC(Table18[Total Price], Table18[[#This Row],[Total Price]],1) * 10</f>
        <v>5</v>
      </c>
      <c r="M412" s="2" t="str">
        <f>IF(Table18[[#This Row],[Recency]]&lt;5, "Inactive Based on Recency", "Active Based on Recency")</f>
        <v>Inactive Based on Recency</v>
      </c>
    </row>
    <row r="413" spans="1:13" x14ac:dyDescent="0.35">
      <c r="A413">
        <v>862</v>
      </c>
      <c r="B413">
        <v>447</v>
      </c>
      <c r="C413">
        <v>17</v>
      </c>
      <c r="D413">
        <v>2</v>
      </c>
      <c r="E413">
        <v>117386</v>
      </c>
      <c r="F413" s="3" t="s">
        <v>1794</v>
      </c>
      <c r="G413">
        <f>_xlfn.DAYS("2025-01-01", Table18[[#This Row],[date]])</f>
        <v>992</v>
      </c>
      <c r="H413" s="2">
        <v>4</v>
      </c>
      <c r="I413" s="2">
        <v>311812</v>
      </c>
      <c r="J413">
        <f>ABS((_xlfn.PERCENTRANK.EXC(Table18[Date Difference],Table18[[#This Row],[Date Difference]],1) * 10) - 10)</f>
        <v>2</v>
      </c>
      <c r="K413">
        <f>_xlfn.PERCENTRANK.EXC(Table18[Total Quantity], Table18[[#This Row],[Total Quantity]],1) * 10</f>
        <v>1</v>
      </c>
      <c r="L413" s="2">
        <f>_xlfn.PERCENTRANK.EXC(Table18[Total Price], Table18[[#This Row],[Total Price]],1) * 10</f>
        <v>1</v>
      </c>
      <c r="M413" s="2" t="str">
        <f>IF(Table18[[#This Row],[Recency]]&lt;5, "Inactive Based on Recency", "Active Based on Recency")</f>
        <v>Inactive Based on Recency</v>
      </c>
    </row>
    <row r="414" spans="1:13" x14ac:dyDescent="0.35">
      <c r="A414">
        <v>275</v>
      </c>
      <c r="B414">
        <v>448</v>
      </c>
      <c r="C414">
        <v>18</v>
      </c>
      <c r="D414">
        <v>1</v>
      </c>
      <c r="E414">
        <v>78232</v>
      </c>
      <c r="F414" s="3" t="s">
        <v>900</v>
      </c>
      <c r="G414">
        <f>_xlfn.DAYS("2025-01-01", Table18[[#This Row],[date]])</f>
        <v>121</v>
      </c>
      <c r="H414" s="2">
        <v>1</v>
      </c>
      <c r="I414" s="2">
        <v>78232</v>
      </c>
      <c r="J414">
        <f>ABS((_xlfn.PERCENTRANK.EXC(Table18[Date Difference],Table18[[#This Row],[Date Difference]],1) * 10) - 10)</f>
        <v>10</v>
      </c>
      <c r="K414">
        <f>_xlfn.PERCENTRANK.EXC(Table18[Total Quantity], Table18[[#This Row],[Total Quantity]],1) * 10</f>
        <v>0</v>
      </c>
      <c r="L414" s="2">
        <f>_xlfn.PERCENTRANK.EXC(Table18[Total Price], Table18[[#This Row],[Total Price]],1) * 10</f>
        <v>0</v>
      </c>
      <c r="M414" s="2" t="str">
        <f>IF(Table18[[#This Row],[Recency]]&lt;5, "Inactive Based on Recency", "Active Based on Recency")</f>
        <v>Active Based on Recency</v>
      </c>
    </row>
    <row r="415" spans="1:13" x14ac:dyDescent="0.35">
      <c r="A415">
        <v>299</v>
      </c>
      <c r="B415">
        <v>449</v>
      </c>
      <c r="C415">
        <v>20</v>
      </c>
      <c r="D415">
        <v>2</v>
      </c>
      <c r="E415">
        <v>296240</v>
      </c>
      <c r="F415" s="3" t="s">
        <v>188</v>
      </c>
      <c r="G415">
        <f>_xlfn.DAYS("2025-01-01", Table18[[#This Row],[date]])</f>
        <v>401</v>
      </c>
      <c r="H415" s="2">
        <v>4</v>
      </c>
      <c r="I415" s="2">
        <v>616910</v>
      </c>
      <c r="J415">
        <f>ABS((_xlfn.PERCENTRANK.EXC(Table18[Date Difference],Table18[[#This Row],[Date Difference]],1) * 10) - 10)</f>
        <v>6</v>
      </c>
      <c r="K415">
        <f>_xlfn.PERCENTRANK.EXC(Table18[Total Quantity], Table18[[#This Row],[Total Quantity]],1) * 10</f>
        <v>1</v>
      </c>
      <c r="L415" s="2">
        <f>_xlfn.PERCENTRANK.EXC(Table18[Total Price], Table18[[#This Row],[Total Price]],1) * 10</f>
        <v>3</v>
      </c>
      <c r="M415" s="2" t="str">
        <f>IF(Table18[[#This Row],[Recency]]&lt;5, "Inactive Based on Recency", "Active Based on Recency")</f>
        <v>Active Based on Recency</v>
      </c>
    </row>
    <row r="416" spans="1:13" x14ac:dyDescent="0.35">
      <c r="A416">
        <v>1125</v>
      </c>
      <c r="B416">
        <v>450</v>
      </c>
      <c r="C416">
        <v>16</v>
      </c>
      <c r="D416">
        <v>5</v>
      </c>
      <c r="E416">
        <v>224760</v>
      </c>
      <c r="F416" s="3" t="s">
        <v>1789</v>
      </c>
      <c r="G416">
        <f>_xlfn.DAYS("2025-01-01", Table18[[#This Row],[date]])</f>
        <v>360</v>
      </c>
      <c r="H416" s="2">
        <v>10</v>
      </c>
      <c r="I416" s="2">
        <v>635773</v>
      </c>
      <c r="J416">
        <f>ABS((_xlfn.PERCENTRANK.EXC(Table18[Date Difference],Table18[[#This Row],[Date Difference]],1) * 10) - 10)</f>
        <v>6</v>
      </c>
      <c r="K416">
        <f>_xlfn.PERCENTRANK.EXC(Table18[Total Quantity], Table18[[#This Row],[Total Quantity]],1) * 10</f>
        <v>6</v>
      </c>
      <c r="L416" s="2">
        <f>_xlfn.PERCENTRANK.EXC(Table18[Total Price], Table18[[#This Row],[Total Price]],1) * 10</f>
        <v>4</v>
      </c>
      <c r="M416" s="2" t="str">
        <f>IF(Table18[[#This Row],[Recency]]&lt;5, "Inactive Based on Recency", "Active Based on Recency")</f>
        <v>Active Based on Recency</v>
      </c>
    </row>
    <row r="417" spans="1:13" x14ac:dyDescent="0.35">
      <c r="A417">
        <v>480</v>
      </c>
      <c r="B417">
        <v>451</v>
      </c>
      <c r="C417">
        <v>23</v>
      </c>
      <c r="D417">
        <v>4</v>
      </c>
      <c r="E417">
        <v>625892</v>
      </c>
      <c r="F417" s="3" t="s">
        <v>1616</v>
      </c>
      <c r="G417">
        <f>_xlfn.DAYS("2025-01-01", Table18[[#This Row],[date]])</f>
        <v>921</v>
      </c>
      <c r="H417" s="2">
        <v>8</v>
      </c>
      <c r="I417" s="2">
        <v>990360</v>
      </c>
      <c r="J417">
        <f>ABS((_xlfn.PERCENTRANK.EXC(Table18[Date Difference],Table18[[#This Row],[Date Difference]],1) * 10) - 10)</f>
        <v>2</v>
      </c>
      <c r="K417">
        <f>_xlfn.PERCENTRANK.EXC(Table18[Total Quantity], Table18[[#This Row],[Total Quantity]],1) * 10</f>
        <v>4</v>
      </c>
      <c r="L417" s="2">
        <f>_xlfn.PERCENTRANK.EXC(Table18[Total Price], Table18[[#This Row],[Total Price]],1) * 10</f>
        <v>6</v>
      </c>
      <c r="M417" s="2" t="str">
        <f>IF(Table18[[#This Row],[Recency]]&lt;5, "Inactive Based on Recency", "Active Based on Recency")</f>
        <v>Inactive Based on Recency</v>
      </c>
    </row>
    <row r="418" spans="1:13" x14ac:dyDescent="0.35">
      <c r="A418">
        <v>646</v>
      </c>
      <c r="B418">
        <v>452</v>
      </c>
      <c r="C418">
        <v>21</v>
      </c>
      <c r="D418">
        <v>5</v>
      </c>
      <c r="E418">
        <v>572815</v>
      </c>
      <c r="F418" s="3" t="s">
        <v>221</v>
      </c>
      <c r="G418">
        <f>_xlfn.DAYS("2025-01-01", Table18[[#This Row],[date]])</f>
        <v>674</v>
      </c>
      <c r="H418" s="2">
        <v>20</v>
      </c>
      <c r="I418" s="2">
        <v>1985079</v>
      </c>
      <c r="J418">
        <f>ABS((_xlfn.PERCENTRANK.EXC(Table18[Date Difference],Table18[[#This Row],[Date Difference]],1) * 10) - 10)</f>
        <v>3</v>
      </c>
      <c r="K418">
        <f>_xlfn.PERCENTRANK.EXC(Table18[Total Quantity], Table18[[#This Row],[Total Quantity]],1) * 10</f>
        <v>9</v>
      </c>
      <c r="L418" s="2">
        <f>_xlfn.PERCENTRANK.EXC(Table18[Total Price], Table18[[#This Row],[Total Price]],1) * 10</f>
        <v>9</v>
      </c>
      <c r="M418" s="2" t="str">
        <f>IF(Table18[[#This Row],[Recency]]&lt;5, "Inactive Based on Recency", "Active Based on Recency")</f>
        <v>Inactive Based on Recency</v>
      </c>
    </row>
    <row r="419" spans="1:13" x14ac:dyDescent="0.35">
      <c r="A419">
        <v>433</v>
      </c>
      <c r="B419">
        <v>453</v>
      </c>
      <c r="C419">
        <v>27</v>
      </c>
      <c r="D419">
        <v>4</v>
      </c>
      <c r="E419">
        <v>317060</v>
      </c>
      <c r="F419" s="3" t="s">
        <v>355</v>
      </c>
      <c r="G419">
        <f>_xlfn.DAYS("2025-01-01", Table18[[#This Row],[date]])</f>
        <v>686</v>
      </c>
      <c r="H419" s="2">
        <v>6</v>
      </c>
      <c r="I419" s="2">
        <v>537072</v>
      </c>
      <c r="J419">
        <f>ABS((_xlfn.PERCENTRANK.EXC(Table18[Date Difference],Table18[[#This Row],[Date Difference]],1) * 10) - 10)</f>
        <v>3</v>
      </c>
      <c r="K419">
        <f>_xlfn.PERCENTRANK.EXC(Table18[Total Quantity], Table18[[#This Row],[Total Quantity]],1) * 10</f>
        <v>3</v>
      </c>
      <c r="L419" s="2">
        <f>_xlfn.PERCENTRANK.EXC(Table18[Total Price], Table18[[#This Row],[Total Price]],1) * 10</f>
        <v>3</v>
      </c>
      <c r="M419" s="2" t="str">
        <f>IF(Table18[[#This Row],[Recency]]&lt;5, "Inactive Based on Recency", "Active Based on Recency")</f>
        <v>Inactive Based on Recency</v>
      </c>
    </row>
    <row r="420" spans="1:13" x14ac:dyDescent="0.35">
      <c r="A420">
        <v>428</v>
      </c>
      <c r="B420">
        <v>454</v>
      </c>
      <c r="C420">
        <v>6</v>
      </c>
      <c r="D420">
        <v>3</v>
      </c>
      <c r="E420">
        <v>490605</v>
      </c>
      <c r="F420" s="3" t="s">
        <v>612</v>
      </c>
      <c r="G420">
        <f>_xlfn.DAYS("2025-01-01", Table18[[#This Row],[date]])</f>
        <v>547</v>
      </c>
      <c r="H420" s="2">
        <v>3</v>
      </c>
      <c r="I420" s="2">
        <v>490605</v>
      </c>
      <c r="J420">
        <f>ABS((_xlfn.PERCENTRANK.EXC(Table18[Date Difference],Table18[[#This Row],[Date Difference]],1) * 10) - 10)</f>
        <v>4</v>
      </c>
      <c r="K420">
        <f>_xlfn.PERCENTRANK.EXC(Table18[Total Quantity], Table18[[#This Row],[Total Quantity]],1) * 10</f>
        <v>1</v>
      </c>
      <c r="L420" s="2">
        <f>_xlfn.PERCENTRANK.EXC(Table18[Total Price], Table18[[#This Row],[Total Price]],1) * 10</f>
        <v>2</v>
      </c>
      <c r="M420" s="2" t="str">
        <f>IF(Table18[[#This Row],[Recency]]&lt;5, "Inactive Based on Recency", "Active Based on Recency")</f>
        <v>Inactive Based on Recency</v>
      </c>
    </row>
    <row r="421" spans="1:13" x14ac:dyDescent="0.35">
      <c r="A421">
        <v>909</v>
      </c>
      <c r="B421">
        <v>455</v>
      </c>
      <c r="C421">
        <v>29</v>
      </c>
      <c r="D421">
        <v>3</v>
      </c>
      <c r="E421">
        <v>326358</v>
      </c>
      <c r="F421" s="3" t="s">
        <v>125</v>
      </c>
      <c r="G421">
        <f>_xlfn.DAYS("2025-01-01", Table18[[#This Row],[date]])</f>
        <v>259</v>
      </c>
      <c r="H421" s="2">
        <v>10</v>
      </c>
      <c r="I421" s="2">
        <v>635744</v>
      </c>
      <c r="J421">
        <f>ABS((_xlfn.PERCENTRANK.EXC(Table18[Date Difference],Table18[[#This Row],[Date Difference]],1) * 10) - 10)</f>
        <v>8</v>
      </c>
      <c r="K421">
        <f>_xlfn.PERCENTRANK.EXC(Table18[Total Quantity], Table18[[#This Row],[Total Quantity]],1) * 10</f>
        <v>6</v>
      </c>
      <c r="L421" s="2">
        <f>_xlfn.PERCENTRANK.EXC(Table18[Total Price], Table18[[#This Row],[Total Price]],1) * 10</f>
        <v>4</v>
      </c>
      <c r="M421" s="2" t="str">
        <f>IF(Table18[[#This Row],[Recency]]&lt;5, "Inactive Based on Recency", "Active Based on Recency")</f>
        <v>Active Based on Recency</v>
      </c>
    </row>
    <row r="422" spans="1:13" x14ac:dyDescent="0.35">
      <c r="A422">
        <v>17</v>
      </c>
      <c r="B422">
        <v>456</v>
      </c>
      <c r="C422">
        <v>9</v>
      </c>
      <c r="D422">
        <v>5</v>
      </c>
      <c r="E422">
        <v>202795</v>
      </c>
      <c r="F422" s="3" t="s">
        <v>1340</v>
      </c>
      <c r="G422">
        <f>_xlfn.DAYS("2025-01-01", Table18[[#This Row],[date]])</f>
        <v>503</v>
      </c>
      <c r="H422" s="2">
        <v>10</v>
      </c>
      <c r="I422" s="2">
        <v>895845</v>
      </c>
      <c r="J422">
        <f>ABS((_xlfn.PERCENTRANK.EXC(Table18[Date Difference],Table18[[#This Row],[Date Difference]],1) * 10) - 10)</f>
        <v>5</v>
      </c>
      <c r="K422">
        <f>_xlfn.PERCENTRANK.EXC(Table18[Total Quantity], Table18[[#This Row],[Total Quantity]],1) * 10</f>
        <v>6</v>
      </c>
      <c r="L422" s="2">
        <f>_xlfn.PERCENTRANK.EXC(Table18[Total Price], Table18[[#This Row],[Total Price]],1) * 10</f>
        <v>6</v>
      </c>
      <c r="M422" s="2" t="str">
        <f>IF(Table18[[#This Row],[Recency]]&lt;5, "Inactive Based on Recency", "Active Based on Recency")</f>
        <v>Active Based on Recency</v>
      </c>
    </row>
    <row r="423" spans="1:13" x14ac:dyDescent="0.35">
      <c r="A423">
        <v>749</v>
      </c>
      <c r="B423">
        <v>457</v>
      </c>
      <c r="C423">
        <v>2</v>
      </c>
      <c r="D423">
        <v>5</v>
      </c>
      <c r="E423">
        <v>693050</v>
      </c>
      <c r="F423" s="3" t="s">
        <v>1741</v>
      </c>
      <c r="G423">
        <f>_xlfn.DAYS("2025-01-01", Table18[[#This Row],[date]])</f>
        <v>168</v>
      </c>
      <c r="H423" s="2">
        <v>16</v>
      </c>
      <c r="I423" s="2">
        <v>1916505</v>
      </c>
      <c r="J423">
        <f>ABS((_xlfn.PERCENTRANK.EXC(Table18[Date Difference],Table18[[#This Row],[Date Difference]],1) * 10) - 10)</f>
        <v>9</v>
      </c>
      <c r="K423">
        <f>_xlfn.PERCENTRANK.EXC(Table18[Total Quantity], Table18[[#This Row],[Total Quantity]],1) * 10</f>
        <v>9</v>
      </c>
      <c r="L423" s="2">
        <f>_xlfn.PERCENTRANK.EXC(Table18[Total Price], Table18[[#This Row],[Total Price]],1) * 10</f>
        <v>9</v>
      </c>
      <c r="M423" s="2" t="str">
        <f>IF(Table18[[#This Row],[Recency]]&lt;5, "Inactive Based on Recency", "Active Based on Recency")</f>
        <v>Active Based on Recency</v>
      </c>
    </row>
    <row r="424" spans="1:13" x14ac:dyDescent="0.35">
      <c r="A424">
        <v>514</v>
      </c>
      <c r="B424">
        <v>459</v>
      </c>
      <c r="C424">
        <v>25</v>
      </c>
      <c r="D424">
        <v>3</v>
      </c>
      <c r="E424">
        <v>284370</v>
      </c>
      <c r="F424" s="3" t="s">
        <v>694</v>
      </c>
      <c r="G424">
        <f>_xlfn.DAYS("2025-01-01", Table18[[#This Row],[date]])</f>
        <v>521</v>
      </c>
      <c r="H424" s="2">
        <v>4</v>
      </c>
      <c r="I424" s="2">
        <v>370985</v>
      </c>
      <c r="J424">
        <f>ABS((_xlfn.PERCENTRANK.EXC(Table18[Date Difference],Table18[[#This Row],[Date Difference]],1) * 10) - 10)</f>
        <v>5</v>
      </c>
      <c r="K424">
        <f>_xlfn.PERCENTRANK.EXC(Table18[Total Quantity], Table18[[#This Row],[Total Quantity]],1) * 10</f>
        <v>1</v>
      </c>
      <c r="L424" s="2">
        <f>_xlfn.PERCENTRANK.EXC(Table18[Total Price], Table18[[#This Row],[Total Price]],1) * 10</f>
        <v>2</v>
      </c>
      <c r="M424" s="2" t="str">
        <f>IF(Table18[[#This Row],[Recency]]&lt;5, "Inactive Based on Recency", "Active Based on Recency")</f>
        <v>Active Based on Recency</v>
      </c>
    </row>
    <row r="425" spans="1:13" x14ac:dyDescent="0.35">
      <c r="A425">
        <v>441</v>
      </c>
      <c r="B425">
        <v>460</v>
      </c>
      <c r="C425">
        <v>6</v>
      </c>
      <c r="D425">
        <v>3</v>
      </c>
      <c r="E425">
        <v>490605</v>
      </c>
      <c r="F425" s="3" t="s">
        <v>445</v>
      </c>
      <c r="G425">
        <f>_xlfn.DAYS("2025-01-01", Table18[[#This Row],[date]])</f>
        <v>245</v>
      </c>
      <c r="H425" s="2">
        <v>14</v>
      </c>
      <c r="I425" s="2">
        <v>1830872</v>
      </c>
      <c r="J425">
        <f>ABS((_xlfn.PERCENTRANK.EXC(Table18[Date Difference],Table18[[#This Row],[Date Difference]],1) * 10) - 10)</f>
        <v>8</v>
      </c>
      <c r="K425">
        <f>_xlfn.PERCENTRANK.EXC(Table18[Total Quantity], Table18[[#This Row],[Total Quantity]],1) * 10</f>
        <v>8</v>
      </c>
      <c r="L425" s="2">
        <f>_xlfn.PERCENTRANK.EXC(Table18[Total Price], Table18[[#This Row],[Total Price]],1) * 10</f>
        <v>9</v>
      </c>
      <c r="M425" s="2" t="str">
        <f>IF(Table18[[#This Row],[Recency]]&lt;5, "Inactive Based on Recency", "Active Based on Recency")</f>
        <v>Active Based on Recency</v>
      </c>
    </row>
    <row r="426" spans="1:13" x14ac:dyDescent="0.35">
      <c r="A426">
        <v>135</v>
      </c>
      <c r="B426">
        <v>461</v>
      </c>
      <c r="C426">
        <v>35</v>
      </c>
      <c r="D426">
        <v>5</v>
      </c>
      <c r="E426">
        <v>281195</v>
      </c>
      <c r="F426" s="3" t="s">
        <v>1059</v>
      </c>
      <c r="G426">
        <f>_xlfn.DAYS("2025-01-01", Table18[[#This Row],[date]])</f>
        <v>114</v>
      </c>
      <c r="H426" s="2">
        <v>7</v>
      </c>
      <c r="I426" s="2">
        <v>362313</v>
      </c>
      <c r="J426">
        <f>ABS((_xlfn.PERCENTRANK.EXC(Table18[Date Difference],Table18[[#This Row],[Date Difference]],1) * 10) - 10)</f>
        <v>10</v>
      </c>
      <c r="K426">
        <f>_xlfn.PERCENTRANK.EXC(Table18[Total Quantity], Table18[[#This Row],[Total Quantity]],1) * 10</f>
        <v>4</v>
      </c>
      <c r="L426" s="2">
        <f>_xlfn.PERCENTRANK.EXC(Table18[Total Price], Table18[[#This Row],[Total Price]],1) * 10</f>
        <v>2</v>
      </c>
      <c r="M426" s="2" t="str">
        <f>IF(Table18[[#This Row],[Recency]]&lt;5, "Inactive Based on Recency", "Active Based on Recency")</f>
        <v>Active Based on Recency</v>
      </c>
    </row>
    <row r="427" spans="1:13" x14ac:dyDescent="0.35">
      <c r="A427">
        <v>694</v>
      </c>
      <c r="B427">
        <v>464</v>
      </c>
      <c r="C427">
        <v>42</v>
      </c>
      <c r="D427">
        <v>5</v>
      </c>
      <c r="E427">
        <v>714800</v>
      </c>
      <c r="F427" s="3" t="s">
        <v>1717</v>
      </c>
      <c r="G427">
        <f>_xlfn.DAYS("2025-01-01", Table18[[#This Row],[date]])</f>
        <v>189</v>
      </c>
      <c r="H427" s="2">
        <v>5</v>
      </c>
      <c r="I427" s="2">
        <v>714800</v>
      </c>
      <c r="J427">
        <f>ABS((_xlfn.PERCENTRANK.EXC(Table18[Date Difference],Table18[[#This Row],[Date Difference]],1) * 10) - 10)</f>
        <v>9</v>
      </c>
      <c r="K427">
        <f>_xlfn.PERCENTRANK.EXC(Table18[Total Quantity], Table18[[#This Row],[Total Quantity]],1) * 10</f>
        <v>2</v>
      </c>
      <c r="L427" s="2">
        <f>_xlfn.PERCENTRANK.EXC(Table18[Total Price], Table18[[#This Row],[Total Price]],1) * 10</f>
        <v>4</v>
      </c>
      <c r="M427" s="2" t="str">
        <f>IF(Table18[[#This Row],[Recency]]&lt;5, "Inactive Based on Recency", "Active Based on Recency")</f>
        <v>Active Based on Recency</v>
      </c>
    </row>
    <row r="428" spans="1:13" x14ac:dyDescent="0.35">
      <c r="A428">
        <v>584</v>
      </c>
      <c r="B428">
        <v>465</v>
      </c>
      <c r="C428">
        <v>8</v>
      </c>
      <c r="D428">
        <v>5</v>
      </c>
      <c r="E428">
        <v>350120</v>
      </c>
      <c r="F428" s="3" t="s">
        <v>339</v>
      </c>
      <c r="G428">
        <f>_xlfn.DAYS("2025-01-01", Table18[[#This Row],[date]])</f>
        <v>450</v>
      </c>
      <c r="H428" s="2">
        <v>15</v>
      </c>
      <c r="I428" s="2">
        <v>1619560</v>
      </c>
      <c r="J428">
        <f>ABS((_xlfn.PERCENTRANK.EXC(Table18[Date Difference],Table18[[#This Row],[Date Difference]],1) * 10) - 10)</f>
        <v>5</v>
      </c>
      <c r="K428">
        <f>_xlfn.PERCENTRANK.EXC(Table18[Total Quantity], Table18[[#This Row],[Total Quantity]],1) * 10</f>
        <v>9</v>
      </c>
      <c r="L428" s="2">
        <f>_xlfn.PERCENTRANK.EXC(Table18[Total Price], Table18[[#This Row],[Total Price]],1) * 10</f>
        <v>9</v>
      </c>
      <c r="M428" s="2" t="str">
        <f>IF(Table18[[#This Row],[Recency]]&lt;5, "Inactive Based on Recency", "Active Based on Recency")</f>
        <v>Active Based on Recency</v>
      </c>
    </row>
    <row r="429" spans="1:13" x14ac:dyDescent="0.35">
      <c r="A429">
        <v>927</v>
      </c>
      <c r="B429">
        <v>466</v>
      </c>
      <c r="C429">
        <v>23</v>
      </c>
      <c r="D429">
        <v>4</v>
      </c>
      <c r="E429">
        <v>625892</v>
      </c>
      <c r="F429" s="3" t="s">
        <v>1743</v>
      </c>
      <c r="G429">
        <f>_xlfn.DAYS("2025-01-01", Table18[[#This Row],[date]])</f>
        <v>356</v>
      </c>
      <c r="H429" s="2">
        <v>13</v>
      </c>
      <c r="I429" s="2">
        <v>1012458</v>
      </c>
      <c r="J429">
        <f>ABS((_xlfn.PERCENTRANK.EXC(Table18[Date Difference],Table18[[#This Row],[Date Difference]],1) * 10) - 10)</f>
        <v>6</v>
      </c>
      <c r="K429">
        <f>_xlfn.PERCENTRANK.EXC(Table18[Total Quantity], Table18[[#This Row],[Total Quantity]],1) * 10</f>
        <v>8</v>
      </c>
      <c r="L429" s="2">
        <f>_xlfn.PERCENTRANK.EXC(Table18[Total Price], Table18[[#This Row],[Total Price]],1) * 10</f>
        <v>6</v>
      </c>
      <c r="M429" s="2" t="str">
        <f>IF(Table18[[#This Row],[Recency]]&lt;5, "Inactive Based on Recency", "Active Based on Recency")</f>
        <v>Active Based on Recency</v>
      </c>
    </row>
    <row r="430" spans="1:13" x14ac:dyDescent="0.35">
      <c r="A430">
        <v>511</v>
      </c>
      <c r="B430">
        <v>467</v>
      </c>
      <c r="C430">
        <v>9</v>
      </c>
      <c r="D430">
        <v>2</v>
      </c>
      <c r="E430">
        <v>81118</v>
      </c>
      <c r="F430" s="3" t="s">
        <v>267</v>
      </c>
      <c r="G430">
        <f>_xlfn.DAYS("2025-01-01", Table18[[#This Row],[date]])</f>
        <v>230</v>
      </c>
      <c r="H430" s="2">
        <v>9</v>
      </c>
      <c r="I430" s="2">
        <v>990731</v>
      </c>
      <c r="J430">
        <f>ABS((_xlfn.PERCENTRANK.EXC(Table18[Date Difference],Table18[[#This Row],[Date Difference]],1) * 10) - 10)</f>
        <v>8</v>
      </c>
      <c r="K430">
        <f>_xlfn.PERCENTRANK.EXC(Table18[Total Quantity], Table18[[#This Row],[Total Quantity]],1) * 10</f>
        <v>5</v>
      </c>
      <c r="L430" s="2">
        <f>_xlfn.PERCENTRANK.EXC(Table18[Total Price], Table18[[#This Row],[Total Price]],1) * 10</f>
        <v>6</v>
      </c>
      <c r="M430" s="2" t="str">
        <f>IF(Table18[[#This Row],[Recency]]&lt;5, "Inactive Based on Recency", "Active Based on Recency")</f>
        <v>Active Based on Recency</v>
      </c>
    </row>
    <row r="431" spans="1:13" x14ac:dyDescent="0.35">
      <c r="A431">
        <v>11</v>
      </c>
      <c r="B431">
        <v>468</v>
      </c>
      <c r="C431">
        <v>12</v>
      </c>
      <c r="D431">
        <v>4</v>
      </c>
      <c r="E431">
        <v>234908</v>
      </c>
      <c r="F431" s="3" t="s">
        <v>1338</v>
      </c>
      <c r="G431">
        <f>_xlfn.DAYS("2025-01-01", Table18[[#This Row],[date]])</f>
        <v>1101</v>
      </c>
      <c r="H431" s="2">
        <v>4</v>
      </c>
      <c r="I431" s="2">
        <v>234908</v>
      </c>
      <c r="J431">
        <f>ABS((_xlfn.PERCENTRANK.EXC(Table18[Date Difference],Table18[[#This Row],[Date Difference]],1) * 10) - 10)</f>
        <v>1</v>
      </c>
      <c r="K431">
        <f>_xlfn.PERCENTRANK.EXC(Table18[Total Quantity], Table18[[#This Row],[Total Quantity]],1) * 10</f>
        <v>1</v>
      </c>
      <c r="L431" s="2">
        <f>_xlfn.PERCENTRANK.EXC(Table18[Total Price], Table18[[#This Row],[Total Price]],1) * 10</f>
        <v>1</v>
      </c>
      <c r="M431" s="2" t="str">
        <f>IF(Table18[[#This Row],[Recency]]&lt;5, "Inactive Based on Recency", "Active Based on Recency")</f>
        <v>Inactive Based on Recency</v>
      </c>
    </row>
    <row r="432" spans="1:13" x14ac:dyDescent="0.35">
      <c r="A432">
        <v>96</v>
      </c>
      <c r="B432">
        <v>469</v>
      </c>
      <c r="C432">
        <v>16</v>
      </c>
      <c r="D432">
        <v>5</v>
      </c>
      <c r="E432">
        <v>224760</v>
      </c>
      <c r="F432" s="3" t="s">
        <v>573</v>
      </c>
      <c r="G432">
        <f>_xlfn.DAYS("2025-01-01", Table18[[#This Row],[date]])</f>
        <v>803</v>
      </c>
      <c r="H432" s="2">
        <v>12</v>
      </c>
      <c r="I432" s="2">
        <v>992182</v>
      </c>
      <c r="J432">
        <f>ABS((_xlfn.PERCENTRANK.EXC(Table18[Date Difference],Table18[[#This Row],[Date Difference]],1) * 10) - 10)</f>
        <v>3</v>
      </c>
      <c r="K432">
        <f>_xlfn.PERCENTRANK.EXC(Table18[Total Quantity], Table18[[#This Row],[Total Quantity]],1) * 10</f>
        <v>7</v>
      </c>
      <c r="L432" s="2">
        <f>_xlfn.PERCENTRANK.EXC(Table18[Total Price], Table18[[#This Row],[Total Price]],1) * 10</f>
        <v>6</v>
      </c>
      <c r="M432" s="2" t="str">
        <f>IF(Table18[[#This Row],[Recency]]&lt;5, "Inactive Based on Recency", "Active Based on Recency")</f>
        <v>Inactive Based on Recency</v>
      </c>
    </row>
    <row r="433" spans="1:13" x14ac:dyDescent="0.35">
      <c r="A433">
        <v>475</v>
      </c>
      <c r="B433">
        <v>470</v>
      </c>
      <c r="C433">
        <v>1</v>
      </c>
      <c r="D433">
        <v>5</v>
      </c>
      <c r="E433">
        <v>160220</v>
      </c>
      <c r="F433" s="3" t="s">
        <v>997</v>
      </c>
      <c r="G433">
        <f>_xlfn.DAYS("2025-01-01", Table18[[#This Row],[date]])</f>
        <v>258</v>
      </c>
      <c r="H433" s="2">
        <v>8</v>
      </c>
      <c r="I433" s="2">
        <v>562760</v>
      </c>
      <c r="J433">
        <f>ABS((_xlfn.PERCENTRANK.EXC(Table18[Date Difference],Table18[[#This Row],[Date Difference]],1) * 10) - 10)</f>
        <v>8</v>
      </c>
      <c r="K433">
        <f>_xlfn.PERCENTRANK.EXC(Table18[Total Quantity], Table18[[#This Row],[Total Quantity]],1) * 10</f>
        <v>4</v>
      </c>
      <c r="L433" s="2">
        <f>_xlfn.PERCENTRANK.EXC(Table18[Total Price], Table18[[#This Row],[Total Price]],1) * 10</f>
        <v>3</v>
      </c>
      <c r="M433" s="2" t="str">
        <f>IF(Table18[[#This Row],[Recency]]&lt;5, "Inactive Based on Recency", "Active Based on Recency")</f>
        <v>Active Based on Recency</v>
      </c>
    </row>
    <row r="434" spans="1:13" x14ac:dyDescent="0.35">
      <c r="A434">
        <v>1027</v>
      </c>
      <c r="B434">
        <v>471</v>
      </c>
      <c r="C434">
        <v>36</v>
      </c>
      <c r="D434">
        <v>5</v>
      </c>
      <c r="E434">
        <v>801675</v>
      </c>
      <c r="F434" s="3" t="s">
        <v>276</v>
      </c>
      <c r="G434">
        <f>_xlfn.DAYS("2025-01-01", Table18[[#This Row],[date]])</f>
        <v>322</v>
      </c>
      <c r="H434" s="2">
        <v>12</v>
      </c>
      <c r="I434" s="2">
        <v>1939972</v>
      </c>
      <c r="J434">
        <f>ABS((_xlfn.PERCENTRANK.EXC(Table18[Date Difference],Table18[[#This Row],[Date Difference]],1) * 10) - 10)</f>
        <v>7</v>
      </c>
      <c r="K434">
        <f>_xlfn.PERCENTRANK.EXC(Table18[Total Quantity], Table18[[#This Row],[Total Quantity]],1) * 10</f>
        <v>7</v>
      </c>
      <c r="L434" s="2">
        <f>_xlfn.PERCENTRANK.EXC(Table18[Total Price], Table18[[#This Row],[Total Price]],1) * 10</f>
        <v>9</v>
      </c>
      <c r="M434" s="2" t="str">
        <f>IF(Table18[[#This Row],[Recency]]&lt;5, "Inactive Based on Recency", "Active Based on Recency")</f>
        <v>Active Based on Recency</v>
      </c>
    </row>
    <row r="435" spans="1:13" x14ac:dyDescent="0.35">
      <c r="A435">
        <v>354</v>
      </c>
      <c r="B435">
        <v>472</v>
      </c>
      <c r="C435">
        <v>15</v>
      </c>
      <c r="D435">
        <v>5</v>
      </c>
      <c r="E435">
        <v>788640</v>
      </c>
      <c r="F435" s="3" t="s">
        <v>1548</v>
      </c>
      <c r="G435">
        <f>_xlfn.DAYS("2025-01-01", Table18[[#This Row],[date]])</f>
        <v>616</v>
      </c>
      <c r="H435" s="2">
        <v>6</v>
      </c>
      <c r="I435" s="2">
        <v>932717</v>
      </c>
      <c r="J435">
        <f>ABS((_xlfn.PERCENTRANK.EXC(Table18[Date Difference],Table18[[#This Row],[Date Difference]],1) * 10) - 10)</f>
        <v>4</v>
      </c>
      <c r="K435">
        <f>_xlfn.PERCENTRANK.EXC(Table18[Total Quantity], Table18[[#This Row],[Total Quantity]],1) * 10</f>
        <v>3</v>
      </c>
      <c r="L435" s="2">
        <f>_xlfn.PERCENTRANK.EXC(Table18[Total Price], Table18[[#This Row],[Total Price]],1) * 10</f>
        <v>6</v>
      </c>
      <c r="M435" s="2" t="str">
        <f>IF(Table18[[#This Row],[Recency]]&lt;5, "Inactive Based on Recency", "Active Based on Recency")</f>
        <v>Inactive Based on Recency</v>
      </c>
    </row>
    <row r="436" spans="1:13" x14ac:dyDescent="0.35">
      <c r="A436">
        <v>187</v>
      </c>
      <c r="B436">
        <v>473</v>
      </c>
      <c r="C436">
        <v>45</v>
      </c>
      <c r="D436">
        <v>4</v>
      </c>
      <c r="E436">
        <v>342400</v>
      </c>
      <c r="F436" s="3" t="s">
        <v>1459</v>
      </c>
      <c r="G436">
        <f>_xlfn.DAYS("2025-01-01", Table18[[#This Row],[date]])</f>
        <v>348</v>
      </c>
      <c r="H436" s="2">
        <v>7</v>
      </c>
      <c r="I436" s="2">
        <v>809104</v>
      </c>
      <c r="J436">
        <f>ABS((_xlfn.PERCENTRANK.EXC(Table18[Date Difference],Table18[[#This Row],[Date Difference]],1) * 10) - 10)</f>
        <v>6</v>
      </c>
      <c r="K436">
        <f>_xlfn.PERCENTRANK.EXC(Table18[Total Quantity], Table18[[#This Row],[Total Quantity]],1) * 10</f>
        <v>4</v>
      </c>
      <c r="L436" s="2">
        <f>_xlfn.PERCENTRANK.EXC(Table18[Total Price], Table18[[#This Row],[Total Price]],1) * 10</f>
        <v>5</v>
      </c>
      <c r="M436" s="2" t="str">
        <f>IF(Table18[[#This Row],[Recency]]&lt;5, "Inactive Based on Recency", "Active Based on Recency")</f>
        <v>Active Based on Recency</v>
      </c>
    </row>
    <row r="437" spans="1:13" x14ac:dyDescent="0.35">
      <c r="A437">
        <v>643</v>
      </c>
      <c r="B437">
        <v>474</v>
      </c>
      <c r="C437">
        <v>33</v>
      </c>
      <c r="D437">
        <v>2</v>
      </c>
      <c r="E437">
        <v>285412</v>
      </c>
      <c r="F437" s="3" t="s">
        <v>1691</v>
      </c>
      <c r="G437">
        <f>_xlfn.DAYS("2025-01-01", Table18[[#This Row],[date]])</f>
        <v>277</v>
      </c>
      <c r="H437" s="2">
        <v>8</v>
      </c>
      <c r="I437" s="2">
        <v>913796</v>
      </c>
      <c r="J437">
        <f>ABS((_xlfn.PERCENTRANK.EXC(Table18[Date Difference],Table18[[#This Row],[Date Difference]],1) * 10) - 10)</f>
        <v>7</v>
      </c>
      <c r="K437">
        <f>_xlfn.PERCENTRANK.EXC(Table18[Total Quantity], Table18[[#This Row],[Total Quantity]],1) * 10</f>
        <v>4</v>
      </c>
      <c r="L437" s="2">
        <f>_xlfn.PERCENTRANK.EXC(Table18[Total Price], Table18[[#This Row],[Total Price]],1) * 10</f>
        <v>6</v>
      </c>
      <c r="M437" s="2" t="str">
        <f>IF(Table18[[#This Row],[Recency]]&lt;5, "Inactive Based on Recency", "Active Based on Recency")</f>
        <v>Active Based on Recency</v>
      </c>
    </row>
    <row r="438" spans="1:13" x14ac:dyDescent="0.35">
      <c r="A438">
        <v>669</v>
      </c>
      <c r="B438">
        <v>475</v>
      </c>
      <c r="C438">
        <v>25</v>
      </c>
      <c r="D438">
        <v>4</v>
      </c>
      <c r="E438">
        <v>379160</v>
      </c>
      <c r="F438" s="3" t="s">
        <v>1705</v>
      </c>
      <c r="G438">
        <f>_xlfn.DAYS("2025-01-01", Table18[[#This Row],[date]])</f>
        <v>608</v>
      </c>
      <c r="H438" s="2">
        <v>10</v>
      </c>
      <c r="I438" s="2">
        <v>870077</v>
      </c>
      <c r="J438">
        <f>ABS((_xlfn.PERCENTRANK.EXC(Table18[Date Difference],Table18[[#This Row],[Date Difference]],1) * 10) - 10)</f>
        <v>4</v>
      </c>
      <c r="K438">
        <f>_xlfn.PERCENTRANK.EXC(Table18[Total Quantity], Table18[[#This Row],[Total Quantity]],1) * 10</f>
        <v>6</v>
      </c>
      <c r="L438" s="2">
        <f>_xlfn.PERCENTRANK.EXC(Table18[Total Price], Table18[[#This Row],[Total Price]],1) * 10</f>
        <v>5</v>
      </c>
      <c r="M438" s="2" t="str">
        <f>IF(Table18[[#This Row],[Recency]]&lt;5, "Inactive Based on Recency", "Active Based on Recency")</f>
        <v>Inactive Based on Recency</v>
      </c>
    </row>
    <row r="439" spans="1:13" x14ac:dyDescent="0.35">
      <c r="A439">
        <v>6</v>
      </c>
      <c r="B439">
        <v>476</v>
      </c>
      <c r="C439">
        <v>11</v>
      </c>
      <c r="D439">
        <v>4</v>
      </c>
      <c r="E439">
        <v>405816</v>
      </c>
      <c r="F439" s="3" t="s">
        <v>838</v>
      </c>
      <c r="G439">
        <f>_xlfn.DAYS("2025-01-01", Table18[[#This Row],[date]])</f>
        <v>124</v>
      </c>
      <c r="H439" s="2">
        <v>7</v>
      </c>
      <c r="I439" s="2">
        <v>816915</v>
      </c>
      <c r="J439">
        <f>ABS((_xlfn.PERCENTRANK.EXC(Table18[Date Difference],Table18[[#This Row],[Date Difference]],1) * 10) - 10)</f>
        <v>10</v>
      </c>
      <c r="K439">
        <f>_xlfn.PERCENTRANK.EXC(Table18[Total Quantity], Table18[[#This Row],[Total Quantity]],1) * 10</f>
        <v>4</v>
      </c>
      <c r="L439" s="2">
        <f>_xlfn.PERCENTRANK.EXC(Table18[Total Price], Table18[[#This Row],[Total Price]],1) * 10</f>
        <v>5</v>
      </c>
      <c r="M439" s="2" t="str">
        <f>IF(Table18[[#This Row],[Recency]]&lt;5, "Inactive Based on Recency", "Active Based on Recency")</f>
        <v>Active Based on Recency</v>
      </c>
    </row>
    <row r="440" spans="1:13" x14ac:dyDescent="0.35">
      <c r="A440">
        <v>207</v>
      </c>
      <c r="B440">
        <v>477</v>
      </c>
      <c r="C440">
        <v>48</v>
      </c>
      <c r="D440">
        <v>2</v>
      </c>
      <c r="E440">
        <v>108614</v>
      </c>
      <c r="F440" s="3" t="s">
        <v>1469</v>
      </c>
      <c r="G440">
        <f>_xlfn.DAYS("2025-01-01", Table18[[#This Row],[date]])</f>
        <v>405</v>
      </c>
      <c r="H440" s="2">
        <v>7</v>
      </c>
      <c r="I440" s="2">
        <v>402249</v>
      </c>
      <c r="J440">
        <f>ABS((_xlfn.PERCENTRANK.EXC(Table18[Date Difference],Table18[[#This Row],[Date Difference]],1) * 10) - 10)</f>
        <v>6</v>
      </c>
      <c r="K440">
        <f>_xlfn.PERCENTRANK.EXC(Table18[Total Quantity], Table18[[#This Row],[Total Quantity]],1) * 10</f>
        <v>4</v>
      </c>
      <c r="L440" s="2">
        <f>_xlfn.PERCENTRANK.EXC(Table18[Total Price], Table18[[#This Row],[Total Price]],1) * 10</f>
        <v>2</v>
      </c>
      <c r="M440" s="2" t="str">
        <f>IF(Table18[[#This Row],[Recency]]&lt;5, "Inactive Based on Recency", "Active Based on Recency")</f>
        <v>Active Based on Recency</v>
      </c>
    </row>
    <row r="441" spans="1:13" x14ac:dyDescent="0.35">
      <c r="A441">
        <v>178</v>
      </c>
      <c r="B441">
        <v>478</v>
      </c>
      <c r="C441">
        <v>37</v>
      </c>
      <c r="D441">
        <v>2</v>
      </c>
      <c r="E441">
        <v>271480</v>
      </c>
      <c r="F441" s="3" t="s">
        <v>1003</v>
      </c>
      <c r="G441">
        <f>_xlfn.DAYS("2025-01-01", Table18[[#This Row],[date]])</f>
        <v>249</v>
      </c>
      <c r="H441" s="2">
        <v>5</v>
      </c>
      <c r="I441" s="2">
        <v>447559</v>
      </c>
      <c r="J441">
        <f>ABS((_xlfn.PERCENTRANK.EXC(Table18[Date Difference],Table18[[#This Row],[Date Difference]],1) * 10) - 10)</f>
        <v>8</v>
      </c>
      <c r="K441">
        <f>_xlfn.PERCENTRANK.EXC(Table18[Total Quantity], Table18[[#This Row],[Total Quantity]],1) * 10</f>
        <v>2</v>
      </c>
      <c r="L441" s="2">
        <f>_xlfn.PERCENTRANK.EXC(Table18[Total Price], Table18[[#This Row],[Total Price]],1) * 10</f>
        <v>2</v>
      </c>
      <c r="M441" s="2" t="str">
        <f>IF(Table18[[#This Row],[Recency]]&lt;5, "Inactive Based on Recency", "Active Based on Recency")</f>
        <v>Active Based on Recency</v>
      </c>
    </row>
    <row r="442" spans="1:13" x14ac:dyDescent="0.35">
      <c r="A442">
        <v>7</v>
      </c>
      <c r="B442">
        <v>479</v>
      </c>
      <c r="C442">
        <v>31</v>
      </c>
      <c r="D442">
        <v>4</v>
      </c>
      <c r="E442">
        <v>329812</v>
      </c>
      <c r="F442" s="3" t="s">
        <v>858</v>
      </c>
      <c r="G442">
        <f>_xlfn.DAYS("2025-01-01", Table18[[#This Row],[date]])</f>
        <v>129</v>
      </c>
      <c r="H442" s="2">
        <v>16</v>
      </c>
      <c r="I442" s="2">
        <v>1607249</v>
      </c>
      <c r="J442">
        <f>ABS((_xlfn.PERCENTRANK.EXC(Table18[Date Difference],Table18[[#This Row],[Date Difference]],1) * 10) - 10)</f>
        <v>10</v>
      </c>
      <c r="K442">
        <f>_xlfn.PERCENTRANK.EXC(Table18[Total Quantity], Table18[[#This Row],[Total Quantity]],1) * 10</f>
        <v>9</v>
      </c>
      <c r="L442" s="2">
        <f>_xlfn.PERCENTRANK.EXC(Table18[Total Price], Table18[[#This Row],[Total Price]],1) * 10</f>
        <v>9</v>
      </c>
      <c r="M442" s="2" t="str">
        <f>IF(Table18[[#This Row],[Recency]]&lt;5, "Inactive Based on Recency", "Active Based on Recency")</f>
        <v>Active Based on Recency</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1"/>
  <sheetViews>
    <sheetView workbookViewId="0">
      <selection sqref="A1:E481"/>
    </sheetView>
  </sheetViews>
  <sheetFormatPr defaultRowHeight="14.5" x14ac:dyDescent="0.35"/>
  <cols>
    <col min="1" max="1" width="13.54296875" bestFit="1" customWidth="1"/>
    <col min="2" max="2" width="19.81640625" bestFit="1" customWidth="1"/>
    <col min="3" max="3" width="32.1796875" bestFit="1" customWidth="1"/>
    <col min="4" max="4" width="10" bestFit="1" customWidth="1"/>
    <col min="5" max="5" width="13.36328125" bestFit="1" customWidth="1"/>
  </cols>
  <sheetData>
    <row r="1" spans="1:5" x14ac:dyDescent="0.35">
      <c r="A1" s="2" t="s">
        <v>0</v>
      </c>
      <c r="B1" s="2" t="s">
        <v>1</v>
      </c>
      <c r="C1" s="2" t="s">
        <v>2</v>
      </c>
      <c r="D1" s="2" t="s">
        <v>3</v>
      </c>
      <c r="E1" s="2" t="s">
        <v>4</v>
      </c>
    </row>
    <row r="2" spans="1:5" x14ac:dyDescent="0.35">
      <c r="A2" s="2">
        <v>1</v>
      </c>
      <c r="B2" s="2" t="s">
        <v>5</v>
      </c>
      <c r="C2" s="2" t="s">
        <v>6</v>
      </c>
      <c r="D2" s="2" t="s">
        <v>7</v>
      </c>
      <c r="E2" s="3">
        <v>44332</v>
      </c>
    </row>
    <row r="3" spans="1:5" x14ac:dyDescent="0.35">
      <c r="A3" s="2">
        <v>2</v>
      </c>
      <c r="B3" s="2" t="s">
        <v>9</v>
      </c>
      <c r="C3" s="2" t="s">
        <v>10</v>
      </c>
      <c r="D3" s="2" t="s">
        <v>11</v>
      </c>
      <c r="E3" s="3">
        <v>45347</v>
      </c>
    </row>
    <row r="4" spans="1:5" x14ac:dyDescent="0.35">
      <c r="A4" s="2">
        <v>3</v>
      </c>
      <c r="B4" s="2" t="s">
        <v>13</v>
      </c>
      <c r="C4" s="2" t="s">
        <v>14</v>
      </c>
      <c r="D4" s="2" t="s">
        <v>15</v>
      </c>
      <c r="E4" s="3">
        <v>43896</v>
      </c>
    </row>
    <row r="5" spans="1:5" x14ac:dyDescent="0.35">
      <c r="A5" s="2">
        <v>4</v>
      </c>
      <c r="B5" s="2" t="s">
        <v>17</v>
      </c>
      <c r="C5" s="2" t="s">
        <v>18</v>
      </c>
      <c r="D5" s="2" t="s">
        <v>11</v>
      </c>
      <c r="E5" s="3">
        <v>44865</v>
      </c>
    </row>
    <row r="6" spans="1:5" x14ac:dyDescent="0.35">
      <c r="A6" s="2">
        <v>5</v>
      </c>
      <c r="B6" s="2" t="s">
        <v>20</v>
      </c>
      <c r="C6" s="2" t="s">
        <v>21</v>
      </c>
      <c r="D6" s="2" t="s">
        <v>22</v>
      </c>
      <c r="E6" s="3">
        <v>45297</v>
      </c>
    </row>
    <row r="7" spans="1:5" x14ac:dyDescent="0.35">
      <c r="A7" s="2">
        <v>6</v>
      </c>
      <c r="B7" s="2" t="s">
        <v>24</v>
      </c>
      <c r="C7" s="2" t="s">
        <v>25</v>
      </c>
      <c r="D7" s="2" t="s">
        <v>26</v>
      </c>
      <c r="E7" s="3">
        <v>45037</v>
      </c>
    </row>
    <row r="8" spans="1:5" x14ac:dyDescent="0.35">
      <c r="A8" s="2">
        <v>7</v>
      </c>
      <c r="B8" s="2" t="s">
        <v>28</v>
      </c>
      <c r="C8" s="2" t="s">
        <v>29</v>
      </c>
      <c r="D8" s="2" t="s">
        <v>26</v>
      </c>
      <c r="E8" s="3">
        <v>44696</v>
      </c>
    </row>
    <row r="9" spans="1:5" x14ac:dyDescent="0.35">
      <c r="A9" s="2">
        <v>8</v>
      </c>
      <c r="B9" s="2" t="s">
        <v>31</v>
      </c>
      <c r="C9" s="2" t="s">
        <v>32</v>
      </c>
      <c r="D9" s="2" t="s">
        <v>26</v>
      </c>
      <c r="E9" s="3">
        <v>45394</v>
      </c>
    </row>
    <row r="10" spans="1:5" x14ac:dyDescent="0.35">
      <c r="A10" s="2">
        <v>9</v>
      </c>
      <c r="B10" s="2" t="s">
        <v>34</v>
      </c>
      <c r="C10" s="2" t="s">
        <v>35</v>
      </c>
      <c r="D10" s="2" t="s">
        <v>26</v>
      </c>
      <c r="E10" s="3">
        <v>44029</v>
      </c>
    </row>
    <row r="11" spans="1:5" x14ac:dyDescent="0.35">
      <c r="A11" s="2">
        <v>10</v>
      </c>
      <c r="B11" s="2" t="s">
        <v>37</v>
      </c>
      <c r="C11" s="2" t="s">
        <v>38</v>
      </c>
      <c r="D11" s="2" t="s">
        <v>15</v>
      </c>
      <c r="E11" s="3">
        <v>45483</v>
      </c>
    </row>
    <row r="12" spans="1:5" x14ac:dyDescent="0.35">
      <c r="A12" s="2">
        <v>11</v>
      </c>
      <c r="B12" s="2" t="s">
        <v>40</v>
      </c>
      <c r="C12" s="2" t="s">
        <v>41</v>
      </c>
      <c r="D12" s="2" t="s">
        <v>15</v>
      </c>
      <c r="E12" s="3">
        <v>44606</v>
      </c>
    </row>
    <row r="13" spans="1:5" x14ac:dyDescent="0.35">
      <c r="A13" s="2">
        <v>12</v>
      </c>
      <c r="B13" s="2" t="s">
        <v>43</v>
      </c>
      <c r="C13" s="2" t="s">
        <v>44</v>
      </c>
      <c r="D13" s="2" t="s">
        <v>7</v>
      </c>
      <c r="E13" s="3">
        <v>45013</v>
      </c>
    </row>
    <row r="14" spans="1:5" x14ac:dyDescent="0.35">
      <c r="A14" s="2">
        <v>13</v>
      </c>
      <c r="B14" s="2" t="s">
        <v>46</v>
      </c>
      <c r="C14" s="2" t="s">
        <v>47</v>
      </c>
      <c r="D14" s="2" t="s">
        <v>48</v>
      </c>
      <c r="E14" s="3">
        <v>44297</v>
      </c>
    </row>
    <row r="15" spans="1:5" x14ac:dyDescent="0.35">
      <c r="A15" s="2">
        <v>14</v>
      </c>
      <c r="B15" s="2" t="s">
        <v>50</v>
      </c>
      <c r="C15" s="2" t="s">
        <v>51</v>
      </c>
      <c r="D15" s="2" t="s">
        <v>52</v>
      </c>
      <c r="E15" s="3">
        <v>44037</v>
      </c>
    </row>
    <row r="16" spans="1:5" x14ac:dyDescent="0.35">
      <c r="A16" s="2">
        <v>15</v>
      </c>
      <c r="B16" s="2" t="s">
        <v>54</v>
      </c>
      <c r="C16" s="2" t="s">
        <v>55</v>
      </c>
      <c r="D16" s="2" t="s">
        <v>26</v>
      </c>
      <c r="E16" s="3">
        <v>45539</v>
      </c>
    </row>
    <row r="17" spans="1:5" x14ac:dyDescent="0.35">
      <c r="A17" s="2">
        <v>16</v>
      </c>
      <c r="B17" s="2" t="s">
        <v>57</v>
      </c>
      <c r="C17" s="2" t="s">
        <v>58</v>
      </c>
      <c r="D17" s="2" t="s">
        <v>22</v>
      </c>
      <c r="E17" s="3">
        <v>44260</v>
      </c>
    </row>
    <row r="18" spans="1:5" x14ac:dyDescent="0.35">
      <c r="A18" s="2">
        <v>17</v>
      </c>
      <c r="B18" s="2" t="s">
        <v>60</v>
      </c>
      <c r="C18" s="2" t="s">
        <v>61</v>
      </c>
      <c r="D18" s="2" t="s">
        <v>7</v>
      </c>
      <c r="E18" s="3">
        <v>45131</v>
      </c>
    </row>
    <row r="19" spans="1:5" x14ac:dyDescent="0.35">
      <c r="A19" s="2">
        <v>18</v>
      </c>
      <c r="B19" s="2" t="s">
        <v>63</v>
      </c>
      <c r="C19" s="2" t="s">
        <v>64</v>
      </c>
      <c r="D19" s="2" t="s">
        <v>26</v>
      </c>
      <c r="E19" s="3">
        <v>44608</v>
      </c>
    </row>
    <row r="20" spans="1:5" x14ac:dyDescent="0.35">
      <c r="A20" s="2">
        <v>19</v>
      </c>
      <c r="B20" s="2" t="s">
        <v>66</v>
      </c>
      <c r="C20" s="2" t="s">
        <v>67</v>
      </c>
      <c r="D20" s="2" t="s">
        <v>48</v>
      </c>
      <c r="E20" s="3">
        <v>44300</v>
      </c>
    </row>
    <row r="21" spans="1:5" x14ac:dyDescent="0.35">
      <c r="A21" s="2">
        <v>20</v>
      </c>
      <c r="B21" s="2" t="s">
        <v>69</v>
      </c>
      <c r="C21" s="2" t="s">
        <v>70</v>
      </c>
      <c r="D21" s="2" t="s">
        <v>15</v>
      </c>
      <c r="E21" s="3">
        <v>44379</v>
      </c>
    </row>
    <row r="22" spans="1:5" x14ac:dyDescent="0.35">
      <c r="A22" s="2">
        <v>21</v>
      </c>
      <c r="B22" s="2" t="s">
        <v>72</v>
      </c>
      <c r="C22" s="2" t="s">
        <v>73</v>
      </c>
      <c r="D22" s="2" t="s">
        <v>22</v>
      </c>
      <c r="E22" s="3">
        <v>44266</v>
      </c>
    </row>
    <row r="23" spans="1:5" x14ac:dyDescent="0.35">
      <c r="A23" s="2">
        <v>22</v>
      </c>
      <c r="B23" s="2" t="s">
        <v>75</v>
      </c>
      <c r="C23" s="2" t="s">
        <v>76</v>
      </c>
      <c r="D23" s="2" t="s">
        <v>7</v>
      </c>
      <c r="E23" s="3">
        <v>44770</v>
      </c>
    </row>
    <row r="24" spans="1:5" x14ac:dyDescent="0.35">
      <c r="A24" s="2">
        <v>23</v>
      </c>
      <c r="B24" s="2" t="s">
        <v>78</v>
      </c>
      <c r="C24" s="2" t="s">
        <v>79</v>
      </c>
      <c r="D24" s="2" t="s">
        <v>11</v>
      </c>
      <c r="E24" s="3">
        <v>45356</v>
      </c>
    </row>
    <row r="25" spans="1:5" x14ac:dyDescent="0.35">
      <c r="A25" s="2">
        <v>24</v>
      </c>
      <c r="B25" s="2" t="s">
        <v>81</v>
      </c>
      <c r="C25" s="2" t="s">
        <v>82</v>
      </c>
      <c r="D25" s="2" t="s">
        <v>52</v>
      </c>
      <c r="E25" s="3">
        <v>45026</v>
      </c>
    </row>
    <row r="26" spans="1:5" x14ac:dyDescent="0.35">
      <c r="A26" s="2">
        <v>25</v>
      </c>
      <c r="B26" s="2" t="s">
        <v>84</v>
      </c>
      <c r="C26" s="2" t="s">
        <v>85</v>
      </c>
      <c r="D26" s="2" t="s">
        <v>52</v>
      </c>
      <c r="E26" s="3">
        <v>44874</v>
      </c>
    </row>
    <row r="27" spans="1:5" x14ac:dyDescent="0.35">
      <c r="A27" s="2">
        <v>26</v>
      </c>
      <c r="B27" s="2" t="s">
        <v>87</v>
      </c>
      <c r="C27" s="2" t="s">
        <v>88</v>
      </c>
      <c r="D27" s="2" t="s">
        <v>22</v>
      </c>
      <c r="E27" s="3">
        <v>44144</v>
      </c>
    </row>
    <row r="28" spans="1:5" x14ac:dyDescent="0.35">
      <c r="A28" s="2">
        <v>27</v>
      </c>
      <c r="B28" s="2" t="s">
        <v>90</v>
      </c>
      <c r="C28" s="2" t="s">
        <v>91</v>
      </c>
      <c r="D28" s="2" t="s">
        <v>52</v>
      </c>
      <c r="E28" s="3">
        <v>43961</v>
      </c>
    </row>
    <row r="29" spans="1:5" x14ac:dyDescent="0.35">
      <c r="A29" s="2">
        <v>28</v>
      </c>
      <c r="B29" s="2" t="s">
        <v>93</v>
      </c>
      <c r="C29" s="2" t="s">
        <v>94</v>
      </c>
      <c r="D29" s="2" t="s">
        <v>26</v>
      </c>
      <c r="E29" s="3">
        <v>44914</v>
      </c>
    </row>
    <row r="30" spans="1:5" x14ac:dyDescent="0.35">
      <c r="A30" s="2">
        <v>29</v>
      </c>
      <c r="B30" s="2" t="s">
        <v>96</v>
      </c>
      <c r="C30" s="2" t="s">
        <v>97</v>
      </c>
      <c r="D30" s="2" t="s">
        <v>48</v>
      </c>
      <c r="E30" s="3">
        <v>44930</v>
      </c>
    </row>
    <row r="31" spans="1:5" x14ac:dyDescent="0.35">
      <c r="A31" s="2">
        <v>30</v>
      </c>
      <c r="B31" s="2" t="s">
        <v>99</v>
      </c>
      <c r="C31" s="2" t="s">
        <v>100</v>
      </c>
      <c r="D31" s="2" t="s">
        <v>52</v>
      </c>
      <c r="E31" s="3">
        <v>44432</v>
      </c>
    </row>
    <row r="32" spans="1:5" x14ac:dyDescent="0.35">
      <c r="A32" s="2">
        <v>31</v>
      </c>
      <c r="B32" s="2" t="s">
        <v>102</v>
      </c>
      <c r="C32" s="2" t="s">
        <v>103</v>
      </c>
      <c r="D32" s="2" t="s">
        <v>22</v>
      </c>
      <c r="E32" s="3">
        <v>45309</v>
      </c>
    </row>
    <row r="33" spans="1:5" x14ac:dyDescent="0.35">
      <c r="A33" s="2">
        <v>32</v>
      </c>
      <c r="B33" s="2" t="s">
        <v>105</v>
      </c>
      <c r="C33" s="2" t="s">
        <v>106</v>
      </c>
      <c r="D33" s="2" t="s">
        <v>15</v>
      </c>
      <c r="E33" s="3">
        <v>44870</v>
      </c>
    </row>
    <row r="34" spans="1:5" x14ac:dyDescent="0.35">
      <c r="A34" s="2">
        <v>33</v>
      </c>
      <c r="B34" s="2" t="s">
        <v>108</v>
      </c>
      <c r="C34" s="2" t="s">
        <v>109</v>
      </c>
      <c r="D34" s="2" t="s">
        <v>7</v>
      </c>
      <c r="E34" s="3">
        <v>44238</v>
      </c>
    </row>
    <row r="35" spans="1:5" x14ac:dyDescent="0.35">
      <c r="A35" s="2">
        <v>34</v>
      </c>
      <c r="B35" s="2" t="s">
        <v>111</v>
      </c>
      <c r="C35" s="2" t="s">
        <v>112</v>
      </c>
      <c r="D35" s="2" t="s">
        <v>11</v>
      </c>
      <c r="E35" s="3">
        <v>45425</v>
      </c>
    </row>
    <row r="36" spans="1:5" x14ac:dyDescent="0.35">
      <c r="A36" s="2">
        <v>35</v>
      </c>
      <c r="B36" s="2" t="s">
        <v>114</v>
      </c>
      <c r="C36" s="2" t="s">
        <v>115</v>
      </c>
      <c r="D36" s="2" t="s">
        <v>15</v>
      </c>
      <c r="E36" s="3">
        <v>44831</v>
      </c>
    </row>
    <row r="37" spans="1:5" x14ac:dyDescent="0.35">
      <c r="A37" s="2">
        <v>36</v>
      </c>
      <c r="B37" s="2" t="s">
        <v>117</v>
      </c>
      <c r="C37" s="2" t="s">
        <v>118</v>
      </c>
      <c r="D37" s="2" t="s">
        <v>15</v>
      </c>
      <c r="E37" s="3">
        <v>44321</v>
      </c>
    </row>
    <row r="38" spans="1:5" x14ac:dyDescent="0.35">
      <c r="A38" s="2">
        <v>37</v>
      </c>
      <c r="B38" s="2" t="s">
        <v>120</v>
      </c>
      <c r="C38" s="2" t="s">
        <v>121</v>
      </c>
      <c r="D38" s="2" t="s">
        <v>22</v>
      </c>
      <c r="E38" s="3">
        <v>44006</v>
      </c>
    </row>
    <row r="39" spans="1:5" x14ac:dyDescent="0.35">
      <c r="A39" s="2">
        <v>38</v>
      </c>
      <c r="B39" s="2" t="s">
        <v>123</v>
      </c>
      <c r="C39" s="2" t="s">
        <v>124</v>
      </c>
      <c r="D39" s="2" t="s">
        <v>7</v>
      </c>
      <c r="E39" s="3">
        <v>45399</v>
      </c>
    </row>
    <row r="40" spans="1:5" x14ac:dyDescent="0.35">
      <c r="A40" s="2">
        <v>39</v>
      </c>
      <c r="B40" s="2" t="s">
        <v>126</v>
      </c>
      <c r="C40" s="2" t="s">
        <v>127</v>
      </c>
      <c r="D40" s="2" t="s">
        <v>26</v>
      </c>
      <c r="E40" s="3">
        <v>44169</v>
      </c>
    </row>
    <row r="41" spans="1:5" x14ac:dyDescent="0.35">
      <c r="A41" s="2">
        <v>40</v>
      </c>
      <c r="B41" s="2" t="s">
        <v>129</v>
      </c>
      <c r="C41" s="2" t="s">
        <v>130</v>
      </c>
      <c r="D41" s="2" t="s">
        <v>11</v>
      </c>
      <c r="E41" s="3">
        <v>44264</v>
      </c>
    </row>
    <row r="42" spans="1:5" x14ac:dyDescent="0.35">
      <c r="A42" s="2">
        <v>41</v>
      </c>
      <c r="B42" s="2" t="s">
        <v>132</v>
      </c>
      <c r="C42" s="2" t="s">
        <v>133</v>
      </c>
      <c r="D42" s="2" t="s">
        <v>22</v>
      </c>
      <c r="E42" s="3">
        <v>45206</v>
      </c>
    </row>
    <row r="43" spans="1:5" x14ac:dyDescent="0.35">
      <c r="A43" s="2">
        <v>42</v>
      </c>
      <c r="B43" s="2" t="s">
        <v>135</v>
      </c>
      <c r="C43" s="2" t="s">
        <v>136</v>
      </c>
      <c r="D43" s="2" t="s">
        <v>15</v>
      </c>
      <c r="E43" s="3">
        <v>44755</v>
      </c>
    </row>
    <row r="44" spans="1:5" x14ac:dyDescent="0.35">
      <c r="A44" s="2">
        <v>43</v>
      </c>
      <c r="B44" s="2" t="s">
        <v>138</v>
      </c>
      <c r="C44" s="2" t="s">
        <v>139</v>
      </c>
      <c r="D44" s="2" t="s">
        <v>15</v>
      </c>
      <c r="E44" s="3">
        <v>44523</v>
      </c>
    </row>
    <row r="45" spans="1:5" x14ac:dyDescent="0.35">
      <c r="A45" s="2">
        <v>44</v>
      </c>
      <c r="B45" s="2" t="s">
        <v>141</v>
      </c>
      <c r="C45" s="2" t="s">
        <v>142</v>
      </c>
      <c r="D45" s="2" t="s">
        <v>15</v>
      </c>
      <c r="E45" s="3">
        <v>43845</v>
      </c>
    </row>
    <row r="46" spans="1:5" x14ac:dyDescent="0.35">
      <c r="A46" s="2">
        <v>45</v>
      </c>
      <c r="B46" s="2" t="s">
        <v>144</v>
      </c>
      <c r="C46" s="2" t="s">
        <v>145</v>
      </c>
      <c r="D46" s="2" t="s">
        <v>48</v>
      </c>
      <c r="E46" s="3">
        <v>43895</v>
      </c>
    </row>
    <row r="47" spans="1:5" x14ac:dyDescent="0.35">
      <c r="A47" s="2">
        <v>46</v>
      </c>
      <c r="B47" s="2" t="s">
        <v>147</v>
      </c>
      <c r="C47" s="2" t="s">
        <v>148</v>
      </c>
      <c r="D47" s="2" t="s">
        <v>26</v>
      </c>
      <c r="E47" s="3">
        <v>44318</v>
      </c>
    </row>
    <row r="48" spans="1:5" x14ac:dyDescent="0.35">
      <c r="A48" s="2">
        <v>47</v>
      </c>
      <c r="B48" s="2" t="s">
        <v>150</v>
      </c>
      <c r="C48" s="2" t="s">
        <v>151</v>
      </c>
      <c r="D48" s="2" t="s">
        <v>22</v>
      </c>
      <c r="E48" s="3">
        <v>44101</v>
      </c>
    </row>
    <row r="49" spans="1:5" x14ac:dyDescent="0.35">
      <c r="A49" s="2">
        <v>48</v>
      </c>
      <c r="B49" s="2" t="s">
        <v>153</v>
      </c>
      <c r="C49" s="2" t="s">
        <v>154</v>
      </c>
      <c r="D49" s="2" t="s">
        <v>52</v>
      </c>
      <c r="E49" s="3">
        <v>45484</v>
      </c>
    </row>
    <row r="50" spans="1:5" x14ac:dyDescent="0.35">
      <c r="A50" s="2">
        <v>49</v>
      </c>
      <c r="B50" s="2" t="s">
        <v>156</v>
      </c>
      <c r="C50" s="2" t="s">
        <v>157</v>
      </c>
      <c r="D50" s="2" t="s">
        <v>52</v>
      </c>
      <c r="E50" s="3">
        <v>45180</v>
      </c>
    </row>
    <row r="51" spans="1:5" x14ac:dyDescent="0.35">
      <c r="A51" s="2">
        <v>50</v>
      </c>
      <c r="B51" s="2" t="s">
        <v>159</v>
      </c>
      <c r="C51" s="2" t="s">
        <v>160</v>
      </c>
      <c r="D51" s="2" t="s">
        <v>48</v>
      </c>
      <c r="E51" s="3">
        <v>44787</v>
      </c>
    </row>
    <row r="52" spans="1:5" x14ac:dyDescent="0.35">
      <c r="A52" s="2">
        <v>51</v>
      </c>
      <c r="B52" s="2" t="s">
        <v>162</v>
      </c>
      <c r="C52" s="2" t="s">
        <v>163</v>
      </c>
      <c r="D52" s="2" t="s">
        <v>22</v>
      </c>
      <c r="E52" s="3">
        <v>44655</v>
      </c>
    </row>
    <row r="53" spans="1:5" x14ac:dyDescent="0.35">
      <c r="A53" s="2">
        <v>52</v>
      </c>
      <c r="B53" s="2" t="s">
        <v>165</v>
      </c>
      <c r="C53" s="2" t="s">
        <v>166</v>
      </c>
      <c r="D53" s="2" t="s">
        <v>7</v>
      </c>
      <c r="E53" s="3">
        <v>44223</v>
      </c>
    </row>
    <row r="54" spans="1:5" x14ac:dyDescent="0.35">
      <c r="A54" s="2">
        <v>53</v>
      </c>
      <c r="B54" s="2" t="s">
        <v>168</v>
      </c>
      <c r="C54" s="2" t="s">
        <v>169</v>
      </c>
      <c r="D54" s="2" t="s">
        <v>26</v>
      </c>
      <c r="E54" s="3">
        <v>44206</v>
      </c>
    </row>
    <row r="55" spans="1:5" x14ac:dyDescent="0.35">
      <c r="A55" s="2">
        <v>54</v>
      </c>
      <c r="B55" s="2" t="s">
        <v>171</v>
      </c>
      <c r="C55" s="2" t="s">
        <v>172</v>
      </c>
      <c r="D55" s="2" t="s">
        <v>48</v>
      </c>
      <c r="E55" s="3">
        <v>44738</v>
      </c>
    </row>
    <row r="56" spans="1:5" x14ac:dyDescent="0.35">
      <c r="A56" s="2">
        <v>55</v>
      </c>
      <c r="B56" s="2" t="s">
        <v>174</v>
      </c>
      <c r="C56" s="2" t="s">
        <v>175</v>
      </c>
      <c r="D56" s="2" t="s">
        <v>48</v>
      </c>
      <c r="E56" s="3">
        <v>44938</v>
      </c>
    </row>
    <row r="57" spans="1:5" x14ac:dyDescent="0.35">
      <c r="A57" s="2">
        <v>56</v>
      </c>
      <c r="B57" s="2" t="s">
        <v>177</v>
      </c>
      <c r="C57" s="2" t="s">
        <v>178</v>
      </c>
      <c r="D57" s="2" t="s">
        <v>52</v>
      </c>
      <c r="E57" s="3">
        <v>44171</v>
      </c>
    </row>
    <row r="58" spans="1:5" x14ac:dyDescent="0.35">
      <c r="A58" s="2">
        <v>57</v>
      </c>
      <c r="B58" s="2" t="s">
        <v>180</v>
      </c>
      <c r="C58" s="2" t="s">
        <v>181</v>
      </c>
      <c r="D58" s="2" t="s">
        <v>15</v>
      </c>
      <c r="E58" s="3">
        <v>44652</v>
      </c>
    </row>
    <row r="59" spans="1:5" x14ac:dyDescent="0.35">
      <c r="A59" s="2">
        <v>58</v>
      </c>
      <c r="B59" s="2" t="s">
        <v>183</v>
      </c>
      <c r="C59" s="2" t="s">
        <v>184</v>
      </c>
      <c r="D59" s="2" t="s">
        <v>26</v>
      </c>
      <c r="E59" s="3">
        <v>44630</v>
      </c>
    </row>
    <row r="60" spans="1:5" x14ac:dyDescent="0.35">
      <c r="A60" s="2">
        <v>59</v>
      </c>
      <c r="B60" s="2" t="s">
        <v>186</v>
      </c>
      <c r="C60" s="2" t="s">
        <v>187</v>
      </c>
      <c r="D60" s="2" t="s">
        <v>22</v>
      </c>
      <c r="E60" s="3">
        <v>45257</v>
      </c>
    </row>
    <row r="61" spans="1:5" x14ac:dyDescent="0.35">
      <c r="A61" s="2">
        <v>60</v>
      </c>
      <c r="B61" s="2" t="s">
        <v>189</v>
      </c>
      <c r="C61" s="2" t="s">
        <v>190</v>
      </c>
      <c r="D61" s="2" t="s">
        <v>7</v>
      </c>
      <c r="E61" s="3">
        <v>44438</v>
      </c>
    </row>
    <row r="62" spans="1:5" x14ac:dyDescent="0.35">
      <c r="A62" s="2">
        <v>61</v>
      </c>
      <c r="B62" s="2" t="s">
        <v>192</v>
      </c>
      <c r="C62" s="2" t="s">
        <v>193</v>
      </c>
      <c r="D62" s="2" t="s">
        <v>22</v>
      </c>
      <c r="E62" s="3">
        <v>43955</v>
      </c>
    </row>
    <row r="63" spans="1:5" x14ac:dyDescent="0.35">
      <c r="A63" s="2">
        <v>62</v>
      </c>
      <c r="B63" s="2" t="s">
        <v>195</v>
      </c>
      <c r="C63" s="2" t="s">
        <v>196</v>
      </c>
      <c r="D63" s="2" t="s">
        <v>52</v>
      </c>
      <c r="E63" s="3">
        <v>45027</v>
      </c>
    </row>
    <row r="64" spans="1:5" x14ac:dyDescent="0.35">
      <c r="A64" s="2">
        <v>63</v>
      </c>
      <c r="B64" s="2" t="s">
        <v>198</v>
      </c>
      <c r="C64" s="2" t="s">
        <v>199</v>
      </c>
      <c r="D64" s="2" t="s">
        <v>11</v>
      </c>
      <c r="E64" s="3">
        <v>43947</v>
      </c>
    </row>
    <row r="65" spans="1:5" x14ac:dyDescent="0.35">
      <c r="A65" s="2">
        <v>64</v>
      </c>
      <c r="B65" s="2" t="s">
        <v>201</v>
      </c>
      <c r="C65" s="2" t="s">
        <v>202</v>
      </c>
      <c r="D65" s="2" t="s">
        <v>15</v>
      </c>
      <c r="E65" s="3">
        <v>45049</v>
      </c>
    </row>
    <row r="66" spans="1:5" x14ac:dyDescent="0.35">
      <c r="A66" s="2">
        <v>65</v>
      </c>
      <c r="B66" s="2" t="s">
        <v>204</v>
      </c>
      <c r="C66" s="2" t="s">
        <v>205</v>
      </c>
      <c r="D66" s="2" t="s">
        <v>7</v>
      </c>
      <c r="E66" s="3">
        <v>44997</v>
      </c>
    </row>
    <row r="67" spans="1:5" x14ac:dyDescent="0.35">
      <c r="A67" s="2">
        <v>66</v>
      </c>
      <c r="B67" s="2" t="s">
        <v>207</v>
      </c>
      <c r="C67" s="2" t="s">
        <v>208</v>
      </c>
      <c r="D67" s="2" t="s">
        <v>22</v>
      </c>
      <c r="E67" s="3">
        <v>44689</v>
      </c>
    </row>
    <row r="68" spans="1:5" x14ac:dyDescent="0.35">
      <c r="A68" s="2">
        <v>67</v>
      </c>
      <c r="B68" s="2" t="s">
        <v>210</v>
      </c>
      <c r="C68" s="2" t="s">
        <v>211</v>
      </c>
      <c r="D68" s="2" t="s">
        <v>22</v>
      </c>
      <c r="E68" s="3">
        <v>44249</v>
      </c>
    </row>
    <row r="69" spans="1:5" x14ac:dyDescent="0.35">
      <c r="A69" s="2">
        <v>68</v>
      </c>
      <c r="B69" s="2" t="s">
        <v>213</v>
      </c>
      <c r="C69" s="2" t="s">
        <v>214</v>
      </c>
      <c r="D69" s="2" t="s">
        <v>7</v>
      </c>
      <c r="E69" s="3">
        <v>44641</v>
      </c>
    </row>
    <row r="70" spans="1:5" x14ac:dyDescent="0.35">
      <c r="A70" s="2">
        <v>69</v>
      </c>
      <c r="B70" s="2" t="s">
        <v>216</v>
      </c>
      <c r="C70" s="2" t="s">
        <v>217</v>
      </c>
      <c r="D70" s="2" t="s">
        <v>15</v>
      </c>
      <c r="E70" s="3">
        <v>45370</v>
      </c>
    </row>
    <row r="71" spans="1:5" x14ac:dyDescent="0.35">
      <c r="A71" s="2">
        <v>70</v>
      </c>
      <c r="B71" s="2" t="s">
        <v>219</v>
      </c>
      <c r="C71" s="2" t="s">
        <v>220</v>
      </c>
      <c r="D71" s="2" t="s">
        <v>15</v>
      </c>
      <c r="E71" s="3">
        <v>44984</v>
      </c>
    </row>
    <row r="72" spans="1:5" x14ac:dyDescent="0.35">
      <c r="A72" s="2">
        <v>71</v>
      </c>
      <c r="B72" s="2" t="s">
        <v>222</v>
      </c>
      <c r="C72" s="2" t="s">
        <v>223</v>
      </c>
      <c r="D72" s="2" t="s">
        <v>26</v>
      </c>
      <c r="E72" s="3">
        <v>44867</v>
      </c>
    </row>
    <row r="73" spans="1:5" x14ac:dyDescent="0.35">
      <c r="A73" s="2">
        <v>72</v>
      </c>
      <c r="B73" s="2" t="s">
        <v>225</v>
      </c>
      <c r="C73" s="2" t="s">
        <v>226</v>
      </c>
      <c r="D73" s="2" t="s">
        <v>26</v>
      </c>
      <c r="E73" s="3">
        <v>44331</v>
      </c>
    </row>
    <row r="74" spans="1:5" x14ac:dyDescent="0.35">
      <c r="A74" s="2">
        <v>73</v>
      </c>
      <c r="B74" s="2" t="s">
        <v>228</v>
      </c>
      <c r="C74" s="2" t="s">
        <v>229</v>
      </c>
      <c r="D74" s="2" t="s">
        <v>11</v>
      </c>
      <c r="E74" s="3">
        <v>45538</v>
      </c>
    </row>
    <row r="75" spans="1:5" x14ac:dyDescent="0.35">
      <c r="A75" s="2">
        <v>74</v>
      </c>
      <c r="B75" s="2" t="s">
        <v>231</v>
      </c>
      <c r="C75" s="2" t="s">
        <v>232</v>
      </c>
      <c r="D75" s="2" t="s">
        <v>15</v>
      </c>
      <c r="E75" s="3">
        <v>44914</v>
      </c>
    </row>
    <row r="76" spans="1:5" x14ac:dyDescent="0.35">
      <c r="A76" s="2">
        <v>75</v>
      </c>
      <c r="B76" s="2" t="s">
        <v>233</v>
      </c>
      <c r="C76" s="2" t="s">
        <v>234</v>
      </c>
      <c r="D76" s="2" t="s">
        <v>15</v>
      </c>
      <c r="E76" s="3">
        <v>44372</v>
      </c>
    </row>
    <row r="77" spans="1:5" x14ac:dyDescent="0.35">
      <c r="A77" s="2">
        <v>76</v>
      </c>
      <c r="B77" s="2" t="s">
        <v>236</v>
      </c>
      <c r="C77" s="2" t="s">
        <v>237</v>
      </c>
      <c r="D77" s="2" t="s">
        <v>26</v>
      </c>
      <c r="E77" s="3">
        <v>44388</v>
      </c>
    </row>
    <row r="78" spans="1:5" x14ac:dyDescent="0.35">
      <c r="A78" s="2">
        <v>77</v>
      </c>
      <c r="B78" s="2" t="s">
        <v>239</v>
      </c>
      <c r="C78" s="2" t="s">
        <v>240</v>
      </c>
      <c r="D78" s="2" t="s">
        <v>22</v>
      </c>
      <c r="E78" s="3">
        <v>45238</v>
      </c>
    </row>
    <row r="79" spans="1:5" x14ac:dyDescent="0.35">
      <c r="A79" s="2">
        <v>78</v>
      </c>
      <c r="B79" s="2" t="s">
        <v>105</v>
      </c>
      <c r="C79" s="2" t="s">
        <v>242</v>
      </c>
      <c r="D79" s="2" t="s">
        <v>48</v>
      </c>
      <c r="E79" s="3">
        <v>44345</v>
      </c>
    </row>
    <row r="80" spans="1:5" x14ac:dyDescent="0.35">
      <c r="A80" s="2">
        <v>79</v>
      </c>
      <c r="B80" s="2" t="s">
        <v>244</v>
      </c>
      <c r="C80" s="2" t="s">
        <v>245</v>
      </c>
      <c r="D80" s="2" t="s">
        <v>48</v>
      </c>
      <c r="E80" s="3">
        <v>44698</v>
      </c>
    </row>
    <row r="81" spans="1:5" x14ac:dyDescent="0.35">
      <c r="A81" s="2">
        <v>80</v>
      </c>
      <c r="B81" s="2" t="s">
        <v>247</v>
      </c>
      <c r="C81" s="2" t="s">
        <v>248</v>
      </c>
      <c r="D81" s="2" t="s">
        <v>48</v>
      </c>
      <c r="E81" s="3">
        <v>44514</v>
      </c>
    </row>
    <row r="82" spans="1:5" x14ac:dyDescent="0.35">
      <c r="A82" s="2">
        <v>81</v>
      </c>
      <c r="B82" s="2" t="s">
        <v>250</v>
      </c>
      <c r="C82" s="2" t="s">
        <v>251</v>
      </c>
      <c r="D82" s="2" t="s">
        <v>52</v>
      </c>
      <c r="E82" s="3">
        <v>45349</v>
      </c>
    </row>
    <row r="83" spans="1:5" x14ac:dyDescent="0.35">
      <c r="A83" s="2">
        <v>82</v>
      </c>
      <c r="B83" s="2" t="s">
        <v>253</v>
      </c>
      <c r="C83" s="2" t="s">
        <v>254</v>
      </c>
      <c r="D83" s="2" t="s">
        <v>15</v>
      </c>
      <c r="E83" s="3">
        <v>44060</v>
      </c>
    </row>
    <row r="84" spans="1:5" x14ac:dyDescent="0.35">
      <c r="A84" s="2">
        <v>83</v>
      </c>
      <c r="B84" s="2" t="s">
        <v>256</v>
      </c>
      <c r="C84" s="2" t="s">
        <v>257</v>
      </c>
      <c r="D84" s="2" t="s">
        <v>26</v>
      </c>
      <c r="E84" s="3">
        <v>45540</v>
      </c>
    </row>
    <row r="85" spans="1:5" x14ac:dyDescent="0.35">
      <c r="A85" s="2">
        <v>84</v>
      </c>
      <c r="B85" s="2" t="s">
        <v>259</v>
      </c>
      <c r="C85" s="2" t="s">
        <v>260</v>
      </c>
      <c r="D85" s="2" t="s">
        <v>26</v>
      </c>
      <c r="E85" s="3">
        <v>43916</v>
      </c>
    </row>
    <row r="86" spans="1:5" x14ac:dyDescent="0.35">
      <c r="A86" s="2">
        <v>85</v>
      </c>
      <c r="B86" s="2" t="s">
        <v>262</v>
      </c>
      <c r="C86" s="2" t="s">
        <v>263</v>
      </c>
      <c r="D86" s="2" t="s">
        <v>22</v>
      </c>
      <c r="E86" s="3">
        <v>44261</v>
      </c>
    </row>
    <row r="87" spans="1:5" x14ac:dyDescent="0.35">
      <c r="A87" s="2">
        <v>86</v>
      </c>
      <c r="B87" s="2" t="s">
        <v>265</v>
      </c>
      <c r="C87" s="2" t="s">
        <v>266</v>
      </c>
      <c r="D87" s="2" t="s">
        <v>11</v>
      </c>
      <c r="E87" s="3">
        <v>45428</v>
      </c>
    </row>
    <row r="88" spans="1:5" x14ac:dyDescent="0.35">
      <c r="A88" s="2">
        <v>87</v>
      </c>
      <c r="B88" s="2" t="s">
        <v>268</v>
      </c>
      <c r="C88" s="2" t="s">
        <v>269</v>
      </c>
      <c r="D88" s="2" t="s">
        <v>48</v>
      </c>
      <c r="E88" s="3">
        <v>44315</v>
      </c>
    </row>
    <row r="89" spans="1:5" x14ac:dyDescent="0.35">
      <c r="A89" s="2">
        <v>88</v>
      </c>
      <c r="B89" s="2" t="s">
        <v>271</v>
      </c>
      <c r="C89" s="2" t="s">
        <v>272</v>
      </c>
      <c r="D89" s="2" t="s">
        <v>7</v>
      </c>
      <c r="E89" s="3">
        <v>43881</v>
      </c>
    </row>
    <row r="90" spans="1:5" x14ac:dyDescent="0.35">
      <c r="A90" s="2">
        <v>89</v>
      </c>
      <c r="B90" s="2" t="s">
        <v>274</v>
      </c>
      <c r="C90" s="2" t="s">
        <v>275</v>
      </c>
      <c r="D90" s="2" t="s">
        <v>48</v>
      </c>
      <c r="E90" s="3">
        <v>45336</v>
      </c>
    </row>
    <row r="91" spans="1:5" x14ac:dyDescent="0.35">
      <c r="A91" s="2">
        <v>90</v>
      </c>
      <c r="B91" s="2" t="s">
        <v>277</v>
      </c>
      <c r="C91" s="2" t="s">
        <v>278</v>
      </c>
      <c r="D91" s="2" t="s">
        <v>22</v>
      </c>
      <c r="E91" s="3">
        <v>45443</v>
      </c>
    </row>
    <row r="92" spans="1:5" x14ac:dyDescent="0.35">
      <c r="A92" s="2">
        <v>91</v>
      </c>
      <c r="B92" s="2" t="s">
        <v>280</v>
      </c>
      <c r="C92" s="2" t="s">
        <v>281</v>
      </c>
      <c r="D92" s="2" t="s">
        <v>7</v>
      </c>
      <c r="E92" s="3">
        <v>44794</v>
      </c>
    </row>
    <row r="93" spans="1:5" x14ac:dyDescent="0.35">
      <c r="A93" s="2">
        <v>92</v>
      </c>
      <c r="B93" s="2" t="s">
        <v>283</v>
      </c>
      <c r="C93" s="2" t="s">
        <v>284</v>
      </c>
      <c r="D93" s="2" t="s">
        <v>48</v>
      </c>
      <c r="E93" s="3">
        <v>44456</v>
      </c>
    </row>
    <row r="94" spans="1:5" x14ac:dyDescent="0.35">
      <c r="A94" s="2">
        <v>93</v>
      </c>
      <c r="B94" s="2" t="s">
        <v>286</v>
      </c>
      <c r="C94" s="2" t="s">
        <v>287</v>
      </c>
      <c r="D94" s="2" t="s">
        <v>7</v>
      </c>
      <c r="E94" s="3">
        <v>45182</v>
      </c>
    </row>
    <row r="95" spans="1:5" x14ac:dyDescent="0.35">
      <c r="A95" s="2">
        <v>94</v>
      </c>
      <c r="B95" s="2" t="s">
        <v>289</v>
      </c>
      <c r="C95" s="2" t="s">
        <v>290</v>
      </c>
      <c r="D95" s="2" t="s">
        <v>48</v>
      </c>
      <c r="E95" s="3">
        <v>43973</v>
      </c>
    </row>
    <row r="96" spans="1:5" x14ac:dyDescent="0.35">
      <c r="A96" s="2">
        <v>95</v>
      </c>
      <c r="B96" s="2" t="s">
        <v>292</v>
      </c>
      <c r="C96" s="2" t="s">
        <v>293</v>
      </c>
      <c r="D96" s="2" t="s">
        <v>52</v>
      </c>
      <c r="E96" s="3">
        <v>44874</v>
      </c>
    </row>
    <row r="97" spans="1:5" x14ac:dyDescent="0.35">
      <c r="A97" s="2">
        <v>96</v>
      </c>
      <c r="B97" s="2" t="s">
        <v>294</v>
      </c>
      <c r="C97" s="2" t="s">
        <v>295</v>
      </c>
      <c r="D97" s="2" t="s">
        <v>7</v>
      </c>
      <c r="E97" s="3">
        <v>44365</v>
      </c>
    </row>
    <row r="98" spans="1:5" x14ac:dyDescent="0.35">
      <c r="A98" s="2">
        <v>97</v>
      </c>
      <c r="B98" s="2" t="s">
        <v>297</v>
      </c>
      <c r="C98" s="2" t="s">
        <v>298</v>
      </c>
      <c r="D98" s="2" t="s">
        <v>52</v>
      </c>
      <c r="E98" s="3">
        <v>45052</v>
      </c>
    </row>
    <row r="99" spans="1:5" x14ac:dyDescent="0.35">
      <c r="A99" s="2">
        <v>98</v>
      </c>
      <c r="B99" s="2" t="s">
        <v>300</v>
      </c>
      <c r="C99" s="2" t="s">
        <v>301</v>
      </c>
      <c r="D99" s="2" t="s">
        <v>11</v>
      </c>
      <c r="E99" s="3">
        <v>45072</v>
      </c>
    </row>
    <row r="100" spans="1:5" x14ac:dyDescent="0.35">
      <c r="A100" s="2">
        <v>99</v>
      </c>
      <c r="B100" s="2" t="s">
        <v>303</v>
      </c>
      <c r="C100" s="2" t="s">
        <v>304</v>
      </c>
      <c r="D100" s="2" t="s">
        <v>26</v>
      </c>
      <c r="E100" s="3">
        <v>44220</v>
      </c>
    </row>
    <row r="101" spans="1:5" x14ac:dyDescent="0.35">
      <c r="A101" s="2">
        <v>100</v>
      </c>
      <c r="B101" s="2" t="s">
        <v>306</v>
      </c>
      <c r="C101" s="2" t="s">
        <v>307</v>
      </c>
      <c r="D101" s="2" t="s">
        <v>48</v>
      </c>
      <c r="E101" s="3">
        <v>44895</v>
      </c>
    </row>
    <row r="102" spans="1:5" x14ac:dyDescent="0.35">
      <c r="A102" s="2">
        <v>101</v>
      </c>
      <c r="B102" s="2" t="s">
        <v>309</v>
      </c>
      <c r="C102" s="2" t="s">
        <v>310</v>
      </c>
      <c r="D102" s="2" t="s">
        <v>22</v>
      </c>
      <c r="E102" s="3">
        <v>43974</v>
      </c>
    </row>
    <row r="103" spans="1:5" x14ac:dyDescent="0.35">
      <c r="A103" s="2">
        <v>102</v>
      </c>
      <c r="B103" s="2" t="s">
        <v>312</v>
      </c>
      <c r="C103" s="2" t="s">
        <v>313</v>
      </c>
      <c r="D103" s="2" t="s">
        <v>48</v>
      </c>
      <c r="E103" s="3">
        <v>45189</v>
      </c>
    </row>
    <row r="104" spans="1:5" x14ac:dyDescent="0.35">
      <c r="A104" s="2">
        <v>103</v>
      </c>
      <c r="B104" s="2" t="s">
        <v>315</v>
      </c>
      <c r="C104" s="2" t="s">
        <v>316</v>
      </c>
      <c r="D104" s="2" t="s">
        <v>22</v>
      </c>
      <c r="E104" s="3">
        <v>44464</v>
      </c>
    </row>
    <row r="105" spans="1:5" x14ac:dyDescent="0.35">
      <c r="A105" s="2">
        <v>104</v>
      </c>
      <c r="B105" s="2" t="s">
        <v>318</v>
      </c>
      <c r="C105" s="2" t="s">
        <v>319</v>
      </c>
      <c r="D105" s="2" t="s">
        <v>26</v>
      </c>
      <c r="E105" s="3">
        <v>45258</v>
      </c>
    </row>
    <row r="106" spans="1:5" x14ac:dyDescent="0.35">
      <c r="A106" s="2">
        <v>105</v>
      </c>
      <c r="B106" s="2" t="s">
        <v>321</v>
      </c>
      <c r="C106" s="2" t="s">
        <v>322</v>
      </c>
      <c r="D106" s="2" t="s">
        <v>52</v>
      </c>
      <c r="E106" s="3">
        <v>45192</v>
      </c>
    </row>
    <row r="107" spans="1:5" x14ac:dyDescent="0.35">
      <c r="A107" s="2">
        <v>106</v>
      </c>
      <c r="B107" s="2" t="s">
        <v>324</v>
      </c>
      <c r="C107" s="2" t="s">
        <v>325</v>
      </c>
      <c r="D107" s="2" t="s">
        <v>52</v>
      </c>
      <c r="E107" s="3">
        <v>44447</v>
      </c>
    </row>
    <row r="108" spans="1:5" x14ac:dyDescent="0.35">
      <c r="A108" s="2">
        <v>107</v>
      </c>
      <c r="B108" s="2" t="s">
        <v>327</v>
      </c>
      <c r="C108" s="2" t="s">
        <v>328</v>
      </c>
      <c r="D108" s="2" t="s">
        <v>52</v>
      </c>
      <c r="E108" s="3">
        <v>44261</v>
      </c>
    </row>
    <row r="109" spans="1:5" x14ac:dyDescent="0.35">
      <c r="A109" s="2">
        <v>108</v>
      </c>
      <c r="B109" s="2" t="s">
        <v>329</v>
      </c>
      <c r="C109" s="2" t="s">
        <v>330</v>
      </c>
      <c r="D109" s="2" t="s">
        <v>22</v>
      </c>
      <c r="E109" s="3">
        <v>44736</v>
      </c>
    </row>
    <row r="110" spans="1:5" x14ac:dyDescent="0.35">
      <c r="A110" s="2">
        <v>109</v>
      </c>
      <c r="B110" s="2" t="s">
        <v>332</v>
      </c>
      <c r="C110" s="2" t="s">
        <v>333</v>
      </c>
      <c r="D110" s="2" t="s">
        <v>48</v>
      </c>
      <c r="E110" s="3">
        <v>45456</v>
      </c>
    </row>
    <row r="111" spans="1:5" x14ac:dyDescent="0.35">
      <c r="A111" s="2">
        <v>110</v>
      </c>
      <c r="B111" s="2" t="s">
        <v>335</v>
      </c>
      <c r="C111" s="2" t="s">
        <v>336</v>
      </c>
      <c r="D111" s="2" t="s">
        <v>22</v>
      </c>
      <c r="E111" s="3">
        <v>44886</v>
      </c>
    </row>
    <row r="112" spans="1:5" x14ac:dyDescent="0.35">
      <c r="A112" s="2">
        <v>111</v>
      </c>
      <c r="B112" s="2" t="s">
        <v>147</v>
      </c>
      <c r="C112" s="2" t="s">
        <v>338</v>
      </c>
      <c r="D112" s="2" t="s">
        <v>26</v>
      </c>
      <c r="E112" s="3">
        <v>45208</v>
      </c>
    </row>
    <row r="113" spans="1:5" x14ac:dyDescent="0.35">
      <c r="A113" s="2">
        <v>112</v>
      </c>
      <c r="B113" s="2" t="s">
        <v>340</v>
      </c>
      <c r="C113" s="2" t="s">
        <v>341</v>
      </c>
      <c r="D113" s="2" t="s">
        <v>15</v>
      </c>
      <c r="E113" s="3">
        <v>43881</v>
      </c>
    </row>
    <row r="114" spans="1:5" x14ac:dyDescent="0.35">
      <c r="A114" s="2">
        <v>113</v>
      </c>
      <c r="B114" s="2" t="s">
        <v>342</v>
      </c>
      <c r="C114" s="2" t="s">
        <v>343</v>
      </c>
      <c r="D114" s="2" t="s">
        <v>15</v>
      </c>
      <c r="E114" s="3">
        <v>45404</v>
      </c>
    </row>
    <row r="115" spans="1:5" x14ac:dyDescent="0.35">
      <c r="A115" s="2">
        <v>114</v>
      </c>
      <c r="B115" s="2" t="s">
        <v>345</v>
      </c>
      <c r="C115" s="2" t="s">
        <v>346</v>
      </c>
      <c r="D115" s="2" t="s">
        <v>7</v>
      </c>
      <c r="E115" s="3">
        <v>45009</v>
      </c>
    </row>
    <row r="116" spans="1:5" x14ac:dyDescent="0.35">
      <c r="A116" s="2">
        <v>115</v>
      </c>
      <c r="B116" s="2" t="s">
        <v>348</v>
      </c>
      <c r="C116" s="2" t="s">
        <v>349</v>
      </c>
      <c r="D116" s="2" t="s">
        <v>7</v>
      </c>
      <c r="E116" s="3">
        <v>44330</v>
      </c>
    </row>
    <row r="117" spans="1:5" x14ac:dyDescent="0.35">
      <c r="A117" s="2">
        <v>116</v>
      </c>
      <c r="B117" s="2" t="s">
        <v>96</v>
      </c>
      <c r="C117" s="2" t="s">
        <v>351</v>
      </c>
      <c r="D117" s="2" t="s">
        <v>7</v>
      </c>
      <c r="E117" s="3">
        <v>44279</v>
      </c>
    </row>
    <row r="118" spans="1:5" x14ac:dyDescent="0.35">
      <c r="A118" s="2">
        <v>117</v>
      </c>
      <c r="B118" s="2" t="s">
        <v>353</v>
      </c>
      <c r="C118" s="2" t="s">
        <v>354</v>
      </c>
      <c r="D118" s="2" t="s">
        <v>7</v>
      </c>
      <c r="E118" s="3">
        <v>44972</v>
      </c>
    </row>
    <row r="119" spans="1:5" x14ac:dyDescent="0.35">
      <c r="A119" s="2">
        <v>118</v>
      </c>
      <c r="B119" s="2" t="s">
        <v>356</v>
      </c>
      <c r="C119" s="2" t="s">
        <v>357</v>
      </c>
      <c r="D119" s="2" t="s">
        <v>52</v>
      </c>
      <c r="E119" s="3">
        <v>45472</v>
      </c>
    </row>
    <row r="120" spans="1:5" x14ac:dyDescent="0.35">
      <c r="A120" s="2">
        <v>119</v>
      </c>
      <c r="B120" s="2" t="s">
        <v>359</v>
      </c>
      <c r="C120" s="2" t="s">
        <v>360</v>
      </c>
      <c r="D120" s="2" t="s">
        <v>48</v>
      </c>
      <c r="E120" s="3">
        <v>44480</v>
      </c>
    </row>
    <row r="121" spans="1:5" x14ac:dyDescent="0.35">
      <c r="A121" s="2">
        <v>120</v>
      </c>
      <c r="B121" s="2" t="s">
        <v>362</v>
      </c>
      <c r="C121" s="2" t="s">
        <v>363</v>
      </c>
      <c r="D121" s="2" t="s">
        <v>48</v>
      </c>
      <c r="E121" s="3">
        <v>44704</v>
      </c>
    </row>
    <row r="122" spans="1:5" x14ac:dyDescent="0.35">
      <c r="A122" s="2">
        <v>121</v>
      </c>
      <c r="B122" s="2" t="s">
        <v>365</v>
      </c>
      <c r="C122" s="2" t="s">
        <v>366</v>
      </c>
      <c r="D122" s="2" t="s">
        <v>26</v>
      </c>
      <c r="E122" s="3">
        <v>44752</v>
      </c>
    </row>
    <row r="123" spans="1:5" x14ac:dyDescent="0.35">
      <c r="A123" s="2">
        <v>122</v>
      </c>
      <c r="B123" s="2" t="s">
        <v>277</v>
      </c>
      <c r="C123" s="2" t="s">
        <v>368</v>
      </c>
      <c r="D123" s="2" t="s">
        <v>22</v>
      </c>
      <c r="E123" s="3">
        <v>44823</v>
      </c>
    </row>
    <row r="124" spans="1:5" x14ac:dyDescent="0.35">
      <c r="A124" s="2">
        <v>123</v>
      </c>
      <c r="B124" s="2" t="s">
        <v>277</v>
      </c>
      <c r="C124" s="2" t="s">
        <v>370</v>
      </c>
      <c r="D124" s="2" t="s">
        <v>22</v>
      </c>
      <c r="E124" s="3">
        <v>43989</v>
      </c>
    </row>
    <row r="125" spans="1:5" x14ac:dyDescent="0.35">
      <c r="A125" s="2">
        <v>124</v>
      </c>
      <c r="B125" s="2" t="s">
        <v>372</v>
      </c>
      <c r="C125" s="2" t="s">
        <v>373</v>
      </c>
      <c r="D125" s="2" t="s">
        <v>26</v>
      </c>
      <c r="E125" s="3">
        <v>44518</v>
      </c>
    </row>
    <row r="126" spans="1:5" x14ac:dyDescent="0.35">
      <c r="A126" s="2">
        <v>125</v>
      </c>
      <c r="B126" s="2" t="s">
        <v>375</v>
      </c>
      <c r="C126" s="2" t="s">
        <v>376</v>
      </c>
      <c r="D126" s="2" t="s">
        <v>52</v>
      </c>
      <c r="E126" s="3">
        <v>44304</v>
      </c>
    </row>
    <row r="127" spans="1:5" x14ac:dyDescent="0.35">
      <c r="A127" s="2">
        <v>126</v>
      </c>
      <c r="B127" s="2" t="s">
        <v>378</v>
      </c>
      <c r="C127" s="2" t="s">
        <v>379</v>
      </c>
      <c r="D127" s="2" t="s">
        <v>52</v>
      </c>
      <c r="E127" s="3">
        <v>44680</v>
      </c>
    </row>
    <row r="128" spans="1:5" x14ac:dyDescent="0.35">
      <c r="A128" s="2">
        <v>127</v>
      </c>
      <c r="B128" s="2" t="s">
        <v>381</v>
      </c>
      <c r="C128" s="2" t="s">
        <v>382</v>
      </c>
      <c r="D128" s="2" t="s">
        <v>15</v>
      </c>
      <c r="E128" s="3">
        <v>44682</v>
      </c>
    </row>
    <row r="129" spans="1:5" x14ac:dyDescent="0.35">
      <c r="A129" s="2">
        <v>128</v>
      </c>
      <c r="B129" s="2" t="s">
        <v>384</v>
      </c>
      <c r="C129" s="2" t="s">
        <v>385</v>
      </c>
      <c r="D129" s="2" t="s">
        <v>11</v>
      </c>
      <c r="E129" s="3">
        <v>45407</v>
      </c>
    </row>
    <row r="130" spans="1:5" x14ac:dyDescent="0.35">
      <c r="A130" s="2">
        <v>129</v>
      </c>
      <c r="B130" s="2" t="s">
        <v>387</v>
      </c>
      <c r="C130" s="2" t="s">
        <v>388</v>
      </c>
      <c r="D130" s="2" t="s">
        <v>15</v>
      </c>
      <c r="E130" s="3">
        <v>44807</v>
      </c>
    </row>
    <row r="131" spans="1:5" x14ac:dyDescent="0.35">
      <c r="A131" s="2">
        <v>130</v>
      </c>
      <c r="B131" s="2" t="s">
        <v>390</v>
      </c>
      <c r="C131" s="2" t="s">
        <v>391</v>
      </c>
      <c r="D131" s="2" t="s">
        <v>52</v>
      </c>
      <c r="E131" s="3">
        <v>45542</v>
      </c>
    </row>
    <row r="132" spans="1:5" x14ac:dyDescent="0.35">
      <c r="A132" s="2">
        <v>131</v>
      </c>
      <c r="B132" s="2" t="s">
        <v>393</v>
      </c>
      <c r="C132" s="2" t="s">
        <v>394</v>
      </c>
      <c r="D132" s="2" t="s">
        <v>52</v>
      </c>
      <c r="E132" s="3">
        <v>44389</v>
      </c>
    </row>
    <row r="133" spans="1:5" x14ac:dyDescent="0.35">
      <c r="A133" s="2">
        <v>132</v>
      </c>
      <c r="B133" s="2" t="s">
        <v>396</v>
      </c>
      <c r="C133" s="2" t="s">
        <v>397</v>
      </c>
      <c r="D133" s="2" t="s">
        <v>22</v>
      </c>
      <c r="E133" s="3">
        <v>44519</v>
      </c>
    </row>
    <row r="134" spans="1:5" x14ac:dyDescent="0.35">
      <c r="A134" s="2">
        <v>133</v>
      </c>
      <c r="B134" s="2" t="s">
        <v>399</v>
      </c>
      <c r="C134" s="2" t="s">
        <v>400</v>
      </c>
      <c r="D134" s="2" t="s">
        <v>11</v>
      </c>
      <c r="E134" s="3">
        <v>44092</v>
      </c>
    </row>
    <row r="135" spans="1:5" x14ac:dyDescent="0.35">
      <c r="A135" s="2">
        <v>134</v>
      </c>
      <c r="B135" s="2" t="s">
        <v>402</v>
      </c>
      <c r="C135" s="2" t="s">
        <v>403</v>
      </c>
      <c r="D135" s="2" t="s">
        <v>22</v>
      </c>
      <c r="E135" s="3">
        <v>44986</v>
      </c>
    </row>
    <row r="136" spans="1:5" x14ac:dyDescent="0.35">
      <c r="A136" s="2">
        <v>135</v>
      </c>
      <c r="B136" s="2" t="s">
        <v>405</v>
      </c>
      <c r="C136" s="2" t="s">
        <v>406</v>
      </c>
      <c r="D136" s="2" t="s">
        <v>7</v>
      </c>
      <c r="E136" s="3">
        <v>44708</v>
      </c>
    </row>
    <row r="137" spans="1:5" x14ac:dyDescent="0.35">
      <c r="A137" s="2">
        <v>136</v>
      </c>
      <c r="B137" s="2" t="s">
        <v>408</v>
      </c>
      <c r="C137" s="2" t="s">
        <v>409</v>
      </c>
      <c r="D137" s="2" t="s">
        <v>52</v>
      </c>
      <c r="E137" s="3">
        <v>44363</v>
      </c>
    </row>
    <row r="138" spans="1:5" x14ac:dyDescent="0.35">
      <c r="A138" s="2">
        <v>137</v>
      </c>
      <c r="B138" s="2" t="s">
        <v>411</v>
      </c>
      <c r="C138" s="2" t="s">
        <v>412</v>
      </c>
      <c r="D138" s="2" t="s">
        <v>26</v>
      </c>
      <c r="E138" s="3">
        <v>44500</v>
      </c>
    </row>
    <row r="139" spans="1:5" x14ac:dyDescent="0.35">
      <c r="A139" s="2">
        <v>138</v>
      </c>
      <c r="B139" s="2" t="s">
        <v>414</v>
      </c>
      <c r="C139" s="2" t="s">
        <v>415</v>
      </c>
      <c r="D139" s="2" t="s">
        <v>48</v>
      </c>
      <c r="E139" s="3">
        <v>44347</v>
      </c>
    </row>
    <row r="140" spans="1:5" x14ac:dyDescent="0.35">
      <c r="A140" s="2">
        <v>139</v>
      </c>
      <c r="B140" s="2" t="s">
        <v>417</v>
      </c>
      <c r="C140" s="2" t="s">
        <v>418</v>
      </c>
      <c r="D140" s="2" t="s">
        <v>11</v>
      </c>
      <c r="E140" s="3">
        <v>45365</v>
      </c>
    </row>
    <row r="141" spans="1:5" x14ac:dyDescent="0.35">
      <c r="A141" s="2">
        <v>140</v>
      </c>
      <c r="B141" s="2" t="s">
        <v>420</v>
      </c>
      <c r="C141" s="2" t="s">
        <v>421</v>
      </c>
      <c r="D141" s="2" t="s">
        <v>15</v>
      </c>
      <c r="E141" s="3">
        <v>45162</v>
      </c>
    </row>
    <row r="142" spans="1:5" x14ac:dyDescent="0.35">
      <c r="A142" s="2">
        <v>141</v>
      </c>
      <c r="B142" s="2" t="s">
        <v>423</v>
      </c>
      <c r="C142" s="2" t="s">
        <v>424</v>
      </c>
      <c r="D142" s="2" t="s">
        <v>48</v>
      </c>
      <c r="E142" s="3">
        <v>44239</v>
      </c>
    </row>
    <row r="143" spans="1:5" x14ac:dyDescent="0.35">
      <c r="A143" s="2">
        <v>142</v>
      </c>
      <c r="B143" s="2" t="s">
        <v>426</v>
      </c>
      <c r="C143" s="2" t="s">
        <v>427</v>
      </c>
      <c r="D143" s="2" t="s">
        <v>7</v>
      </c>
      <c r="E143" s="3">
        <v>44319</v>
      </c>
    </row>
    <row r="144" spans="1:5" x14ac:dyDescent="0.35">
      <c r="A144" s="2">
        <v>143</v>
      </c>
      <c r="B144" s="2" t="s">
        <v>429</v>
      </c>
      <c r="C144" s="2" t="s">
        <v>430</v>
      </c>
      <c r="D144" s="2" t="s">
        <v>52</v>
      </c>
      <c r="E144" s="3">
        <v>44277</v>
      </c>
    </row>
    <row r="145" spans="1:5" x14ac:dyDescent="0.35">
      <c r="A145" s="2">
        <v>144</v>
      </c>
      <c r="B145" s="2" t="s">
        <v>432</v>
      </c>
      <c r="C145" s="2" t="s">
        <v>433</v>
      </c>
      <c r="D145" s="2" t="s">
        <v>11</v>
      </c>
      <c r="E145" s="3">
        <v>45071</v>
      </c>
    </row>
    <row r="146" spans="1:5" x14ac:dyDescent="0.35">
      <c r="A146" s="2">
        <v>145</v>
      </c>
      <c r="B146" s="2" t="s">
        <v>435</v>
      </c>
      <c r="C146" s="2" t="s">
        <v>436</v>
      </c>
      <c r="D146" s="2" t="s">
        <v>11</v>
      </c>
      <c r="E146" s="3">
        <v>44052</v>
      </c>
    </row>
    <row r="147" spans="1:5" x14ac:dyDescent="0.35">
      <c r="A147" s="2">
        <v>146</v>
      </c>
      <c r="B147" s="2" t="s">
        <v>438</v>
      </c>
      <c r="C147" s="2" t="s">
        <v>439</v>
      </c>
      <c r="D147" s="2" t="s">
        <v>52</v>
      </c>
      <c r="E147" s="3">
        <v>45218</v>
      </c>
    </row>
    <row r="148" spans="1:5" x14ac:dyDescent="0.35">
      <c r="A148" s="2">
        <v>147</v>
      </c>
      <c r="B148" s="2" t="s">
        <v>441</v>
      </c>
      <c r="C148" s="2" t="s">
        <v>442</v>
      </c>
      <c r="D148" s="2" t="s">
        <v>22</v>
      </c>
      <c r="E148" s="3">
        <v>45043</v>
      </c>
    </row>
    <row r="149" spans="1:5" x14ac:dyDescent="0.35">
      <c r="A149" s="2">
        <v>148</v>
      </c>
      <c r="B149" s="2" t="s">
        <v>265</v>
      </c>
      <c r="C149" s="2" t="s">
        <v>444</v>
      </c>
      <c r="D149" s="2" t="s">
        <v>26</v>
      </c>
      <c r="E149" s="3">
        <v>45413</v>
      </c>
    </row>
    <row r="150" spans="1:5" x14ac:dyDescent="0.35">
      <c r="A150" s="2">
        <v>149</v>
      </c>
      <c r="B150" s="2" t="s">
        <v>446</v>
      </c>
      <c r="C150" s="2" t="s">
        <v>447</v>
      </c>
      <c r="D150" s="2" t="s">
        <v>11</v>
      </c>
      <c r="E150" s="3">
        <v>44542</v>
      </c>
    </row>
    <row r="151" spans="1:5" x14ac:dyDescent="0.35">
      <c r="A151" s="2">
        <v>150</v>
      </c>
      <c r="B151" s="2" t="s">
        <v>449</v>
      </c>
      <c r="C151" s="2" t="s">
        <v>450</v>
      </c>
      <c r="D151" s="2" t="s">
        <v>22</v>
      </c>
      <c r="E151" s="3">
        <v>44867</v>
      </c>
    </row>
    <row r="152" spans="1:5" x14ac:dyDescent="0.35">
      <c r="A152" s="2">
        <v>151</v>
      </c>
      <c r="B152" s="2" t="s">
        <v>294</v>
      </c>
      <c r="C152" s="2" t="s">
        <v>451</v>
      </c>
      <c r="D152" s="2" t="s">
        <v>52</v>
      </c>
      <c r="E152" s="3">
        <v>45515</v>
      </c>
    </row>
    <row r="153" spans="1:5" x14ac:dyDescent="0.35">
      <c r="A153" s="2">
        <v>152</v>
      </c>
      <c r="B153" s="2" t="s">
        <v>453</v>
      </c>
      <c r="C153" s="2" t="s">
        <v>454</v>
      </c>
      <c r="D153" s="2" t="s">
        <v>48</v>
      </c>
      <c r="E153" s="3">
        <v>45132</v>
      </c>
    </row>
    <row r="154" spans="1:5" x14ac:dyDescent="0.35">
      <c r="A154" s="2">
        <v>153</v>
      </c>
      <c r="B154" s="2" t="s">
        <v>456</v>
      </c>
      <c r="C154" s="2" t="s">
        <v>457</v>
      </c>
      <c r="D154" s="2" t="s">
        <v>22</v>
      </c>
      <c r="E154" s="3">
        <v>44191</v>
      </c>
    </row>
    <row r="155" spans="1:5" x14ac:dyDescent="0.35">
      <c r="A155" s="2">
        <v>154</v>
      </c>
      <c r="B155" s="2" t="s">
        <v>459</v>
      </c>
      <c r="C155" s="2" t="s">
        <v>460</v>
      </c>
      <c r="D155" s="2" t="s">
        <v>11</v>
      </c>
      <c r="E155" s="3">
        <v>45486</v>
      </c>
    </row>
    <row r="156" spans="1:5" x14ac:dyDescent="0.35">
      <c r="A156" s="2">
        <v>155</v>
      </c>
      <c r="B156" s="2" t="s">
        <v>462</v>
      </c>
      <c r="C156" s="2" t="s">
        <v>463</v>
      </c>
      <c r="D156" s="2" t="s">
        <v>22</v>
      </c>
      <c r="E156" s="3">
        <v>45522</v>
      </c>
    </row>
    <row r="157" spans="1:5" x14ac:dyDescent="0.35">
      <c r="A157" s="2">
        <v>156</v>
      </c>
      <c r="B157" s="2" t="s">
        <v>99</v>
      </c>
      <c r="C157" s="2" t="s">
        <v>465</v>
      </c>
      <c r="D157" s="2" t="s">
        <v>15</v>
      </c>
      <c r="E157" s="3">
        <v>45532</v>
      </c>
    </row>
    <row r="158" spans="1:5" x14ac:dyDescent="0.35">
      <c r="A158" s="2">
        <v>157</v>
      </c>
      <c r="B158" s="2" t="s">
        <v>54</v>
      </c>
      <c r="C158" s="2" t="s">
        <v>467</v>
      </c>
      <c r="D158" s="2" t="s">
        <v>52</v>
      </c>
      <c r="E158" s="3">
        <v>45367</v>
      </c>
    </row>
    <row r="159" spans="1:5" x14ac:dyDescent="0.35">
      <c r="A159" s="2">
        <v>158</v>
      </c>
      <c r="B159" s="2" t="s">
        <v>469</v>
      </c>
      <c r="C159" s="2" t="s">
        <v>470</v>
      </c>
      <c r="D159" s="2" t="s">
        <v>48</v>
      </c>
      <c r="E159" s="3">
        <v>44843</v>
      </c>
    </row>
    <row r="160" spans="1:5" x14ac:dyDescent="0.35">
      <c r="A160" s="2">
        <v>159</v>
      </c>
      <c r="B160" s="2" t="s">
        <v>472</v>
      </c>
      <c r="C160" s="2" t="s">
        <v>473</v>
      </c>
      <c r="D160" s="2" t="s">
        <v>26</v>
      </c>
      <c r="E160" s="3">
        <v>44265</v>
      </c>
    </row>
    <row r="161" spans="1:5" x14ac:dyDescent="0.35">
      <c r="A161" s="2">
        <v>160</v>
      </c>
      <c r="B161" s="2" t="s">
        <v>475</v>
      </c>
      <c r="C161" s="2" t="s">
        <v>476</v>
      </c>
      <c r="D161" s="2" t="s">
        <v>22</v>
      </c>
      <c r="E161" s="3">
        <v>45051</v>
      </c>
    </row>
    <row r="162" spans="1:5" x14ac:dyDescent="0.35">
      <c r="A162" s="2">
        <v>161</v>
      </c>
      <c r="B162" s="2" t="s">
        <v>478</v>
      </c>
      <c r="C162" s="2" t="s">
        <v>479</v>
      </c>
      <c r="D162" s="2" t="s">
        <v>7</v>
      </c>
      <c r="E162" s="3">
        <v>44889</v>
      </c>
    </row>
    <row r="163" spans="1:5" x14ac:dyDescent="0.35">
      <c r="A163" s="2">
        <v>162</v>
      </c>
      <c r="B163" s="2" t="s">
        <v>481</v>
      </c>
      <c r="C163" s="2" t="s">
        <v>482</v>
      </c>
      <c r="D163" s="2" t="s">
        <v>11</v>
      </c>
      <c r="E163" s="3">
        <v>44831</v>
      </c>
    </row>
    <row r="164" spans="1:5" x14ac:dyDescent="0.35">
      <c r="A164" s="2">
        <v>163</v>
      </c>
      <c r="B164" s="2" t="s">
        <v>342</v>
      </c>
      <c r="C164" s="2" t="s">
        <v>483</v>
      </c>
      <c r="D164" s="2" t="s">
        <v>52</v>
      </c>
      <c r="E164" s="3">
        <v>45288</v>
      </c>
    </row>
    <row r="165" spans="1:5" x14ac:dyDescent="0.35">
      <c r="A165" s="2">
        <v>164</v>
      </c>
      <c r="B165" s="2" t="s">
        <v>485</v>
      </c>
      <c r="C165" s="2" t="s">
        <v>486</v>
      </c>
      <c r="D165" s="2" t="s">
        <v>7</v>
      </c>
      <c r="E165" s="3">
        <v>44433</v>
      </c>
    </row>
    <row r="166" spans="1:5" x14ac:dyDescent="0.35">
      <c r="A166" s="2">
        <v>165</v>
      </c>
      <c r="B166" s="2" t="s">
        <v>488</v>
      </c>
      <c r="C166" s="2" t="s">
        <v>489</v>
      </c>
      <c r="D166" s="2" t="s">
        <v>11</v>
      </c>
      <c r="E166" s="3">
        <v>45190</v>
      </c>
    </row>
    <row r="167" spans="1:5" x14ac:dyDescent="0.35">
      <c r="A167" s="2">
        <v>166</v>
      </c>
      <c r="B167" s="2" t="s">
        <v>491</v>
      </c>
      <c r="C167" s="2" t="s">
        <v>492</v>
      </c>
      <c r="D167" s="2" t="s">
        <v>26</v>
      </c>
      <c r="E167" s="3">
        <v>44918</v>
      </c>
    </row>
    <row r="168" spans="1:5" x14ac:dyDescent="0.35">
      <c r="A168" s="2">
        <v>167</v>
      </c>
      <c r="B168" s="2" t="s">
        <v>253</v>
      </c>
      <c r="C168" s="2" t="s">
        <v>494</v>
      </c>
      <c r="D168" s="2" t="s">
        <v>22</v>
      </c>
      <c r="E168" s="3">
        <v>44551</v>
      </c>
    </row>
    <row r="169" spans="1:5" x14ac:dyDescent="0.35">
      <c r="A169" s="2">
        <v>168</v>
      </c>
      <c r="B169" s="2" t="s">
        <v>496</v>
      </c>
      <c r="C169" s="2" t="s">
        <v>497</v>
      </c>
      <c r="D169" s="2" t="s">
        <v>7</v>
      </c>
      <c r="E169" s="3">
        <v>44345</v>
      </c>
    </row>
    <row r="170" spans="1:5" x14ac:dyDescent="0.35">
      <c r="A170" s="2">
        <v>169</v>
      </c>
      <c r="B170" s="2" t="s">
        <v>498</v>
      </c>
      <c r="C170" s="2" t="s">
        <v>499</v>
      </c>
      <c r="D170" s="2" t="s">
        <v>22</v>
      </c>
      <c r="E170" s="3">
        <v>44075</v>
      </c>
    </row>
    <row r="171" spans="1:5" x14ac:dyDescent="0.35">
      <c r="A171" s="2">
        <v>170</v>
      </c>
      <c r="B171" s="2" t="s">
        <v>501</v>
      </c>
      <c r="C171" s="2" t="s">
        <v>502</v>
      </c>
      <c r="D171" s="2" t="s">
        <v>52</v>
      </c>
      <c r="E171" s="3">
        <v>45343</v>
      </c>
    </row>
    <row r="172" spans="1:5" x14ac:dyDescent="0.35">
      <c r="A172" s="2">
        <v>171</v>
      </c>
      <c r="B172" s="2" t="s">
        <v>504</v>
      </c>
      <c r="C172" s="2" t="s">
        <v>505</v>
      </c>
      <c r="D172" s="2" t="s">
        <v>26</v>
      </c>
      <c r="E172" s="3">
        <v>45053</v>
      </c>
    </row>
    <row r="173" spans="1:5" x14ac:dyDescent="0.35">
      <c r="A173" s="2">
        <v>172</v>
      </c>
      <c r="B173" s="2" t="s">
        <v>507</v>
      </c>
      <c r="C173" s="2" t="s">
        <v>508</v>
      </c>
      <c r="D173" s="2" t="s">
        <v>26</v>
      </c>
      <c r="E173" s="3">
        <v>44296</v>
      </c>
    </row>
    <row r="174" spans="1:5" x14ac:dyDescent="0.35">
      <c r="A174" s="2">
        <v>173</v>
      </c>
      <c r="B174" s="2" t="s">
        <v>510</v>
      </c>
      <c r="C174" s="2" t="s">
        <v>511</v>
      </c>
      <c r="D174" s="2" t="s">
        <v>11</v>
      </c>
      <c r="E174" s="3">
        <v>45281</v>
      </c>
    </row>
    <row r="175" spans="1:5" x14ac:dyDescent="0.35">
      <c r="A175" s="2">
        <v>174</v>
      </c>
      <c r="B175" s="2" t="s">
        <v>250</v>
      </c>
      <c r="C175" s="2" t="s">
        <v>513</v>
      </c>
      <c r="D175" s="2" t="s">
        <v>11</v>
      </c>
      <c r="E175" s="3">
        <v>43942</v>
      </c>
    </row>
    <row r="176" spans="1:5" x14ac:dyDescent="0.35">
      <c r="A176" s="2">
        <v>175</v>
      </c>
      <c r="B176" s="2" t="s">
        <v>515</v>
      </c>
      <c r="C176" s="2" t="s">
        <v>516</v>
      </c>
      <c r="D176" s="2" t="s">
        <v>52</v>
      </c>
      <c r="E176" s="3">
        <v>45372</v>
      </c>
    </row>
    <row r="177" spans="1:5" x14ac:dyDescent="0.35">
      <c r="A177" s="2">
        <v>176</v>
      </c>
      <c r="B177" s="2" t="s">
        <v>518</v>
      </c>
      <c r="C177" s="2" t="s">
        <v>519</v>
      </c>
      <c r="D177" s="2" t="s">
        <v>52</v>
      </c>
      <c r="E177" s="3">
        <v>44413</v>
      </c>
    </row>
    <row r="178" spans="1:5" x14ac:dyDescent="0.35">
      <c r="A178" s="2">
        <v>177</v>
      </c>
      <c r="B178" s="2" t="s">
        <v>462</v>
      </c>
      <c r="C178" s="2" t="s">
        <v>521</v>
      </c>
      <c r="D178" s="2" t="s">
        <v>15</v>
      </c>
      <c r="E178" s="3">
        <v>44208</v>
      </c>
    </row>
    <row r="179" spans="1:5" x14ac:dyDescent="0.35">
      <c r="A179" s="2">
        <v>178</v>
      </c>
      <c r="B179" s="2" t="s">
        <v>523</v>
      </c>
      <c r="C179" s="2" t="s">
        <v>524</v>
      </c>
      <c r="D179" s="2" t="s">
        <v>15</v>
      </c>
      <c r="E179" s="3">
        <v>45514</v>
      </c>
    </row>
    <row r="180" spans="1:5" x14ac:dyDescent="0.35">
      <c r="A180" s="2">
        <v>179</v>
      </c>
      <c r="B180" s="2" t="s">
        <v>526</v>
      </c>
      <c r="C180" s="2" t="s">
        <v>527</v>
      </c>
      <c r="D180" s="2" t="s">
        <v>22</v>
      </c>
      <c r="E180" s="3">
        <v>45012</v>
      </c>
    </row>
    <row r="181" spans="1:5" x14ac:dyDescent="0.35">
      <c r="A181" s="2">
        <v>180</v>
      </c>
      <c r="B181" s="2" t="s">
        <v>529</v>
      </c>
      <c r="C181" s="2" t="s">
        <v>530</v>
      </c>
      <c r="D181" s="2" t="s">
        <v>11</v>
      </c>
      <c r="E181" s="3">
        <v>45492</v>
      </c>
    </row>
    <row r="182" spans="1:5" x14ac:dyDescent="0.35">
      <c r="A182" s="2">
        <v>181</v>
      </c>
      <c r="B182" s="2" t="s">
        <v>532</v>
      </c>
      <c r="C182" s="2" t="s">
        <v>533</v>
      </c>
      <c r="D182" s="2" t="s">
        <v>11</v>
      </c>
      <c r="E182" s="3">
        <v>44073</v>
      </c>
    </row>
    <row r="183" spans="1:5" x14ac:dyDescent="0.35">
      <c r="A183" s="2">
        <v>182</v>
      </c>
      <c r="B183" s="2" t="s">
        <v>268</v>
      </c>
      <c r="C183" s="2" t="s">
        <v>535</v>
      </c>
      <c r="D183" s="2" t="s">
        <v>11</v>
      </c>
      <c r="E183" s="3">
        <v>45450</v>
      </c>
    </row>
    <row r="184" spans="1:5" x14ac:dyDescent="0.35">
      <c r="A184" s="2">
        <v>183</v>
      </c>
      <c r="B184" s="2" t="s">
        <v>537</v>
      </c>
      <c r="C184" s="2" t="s">
        <v>538</v>
      </c>
      <c r="D184" s="2" t="s">
        <v>52</v>
      </c>
      <c r="E184" s="3">
        <v>44753</v>
      </c>
    </row>
    <row r="185" spans="1:5" x14ac:dyDescent="0.35">
      <c r="A185" s="2">
        <v>184</v>
      </c>
      <c r="B185" s="2" t="s">
        <v>540</v>
      </c>
      <c r="C185" s="2" t="s">
        <v>541</v>
      </c>
      <c r="D185" s="2" t="s">
        <v>11</v>
      </c>
      <c r="E185" s="3">
        <v>44456</v>
      </c>
    </row>
    <row r="186" spans="1:5" x14ac:dyDescent="0.35">
      <c r="A186" s="2">
        <v>185</v>
      </c>
      <c r="B186" s="2" t="s">
        <v>542</v>
      </c>
      <c r="C186" s="2" t="s">
        <v>543</v>
      </c>
      <c r="D186" s="2" t="s">
        <v>7</v>
      </c>
      <c r="E186" s="3">
        <v>45393</v>
      </c>
    </row>
    <row r="187" spans="1:5" x14ac:dyDescent="0.35">
      <c r="A187" s="2">
        <v>186</v>
      </c>
      <c r="B187" s="2" t="s">
        <v>545</v>
      </c>
      <c r="C187" s="2" t="s">
        <v>546</v>
      </c>
      <c r="D187" s="2" t="s">
        <v>7</v>
      </c>
      <c r="E187" s="3">
        <v>43997</v>
      </c>
    </row>
    <row r="188" spans="1:5" x14ac:dyDescent="0.35">
      <c r="A188" s="2">
        <v>187</v>
      </c>
      <c r="B188" s="2" t="s">
        <v>63</v>
      </c>
      <c r="C188" s="2" t="s">
        <v>548</v>
      </c>
      <c r="D188" s="2" t="s">
        <v>7</v>
      </c>
      <c r="E188" s="3">
        <v>43984</v>
      </c>
    </row>
    <row r="189" spans="1:5" x14ac:dyDescent="0.35">
      <c r="A189" s="2">
        <v>188</v>
      </c>
      <c r="B189" s="2" t="s">
        <v>550</v>
      </c>
      <c r="C189" s="2" t="s">
        <v>551</v>
      </c>
      <c r="D189" s="2" t="s">
        <v>11</v>
      </c>
      <c r="E189" s="3">
        <v>45242</v>
      </c>
    </row>
    <row r="190" spans="1:5" x14ac:dyDescent="0.35">
      <c r="A190" s="2">
        <v>189</v>
      </c>
      <c r="B190" s="2" t="s">
        <v>553</v>
      </c>
      <c r="C190" s="2" t="s">
        <v>554</v>
      </c>
      <c r="D190" s="2" t="s">
        <v>26</v>
      </c>
      <c r="E190" s="3">
        <v>44305</v>
      </c>
    </row>
    <row r="191" spans="1:5" x14ac:dyDescent="0.35">
      <c r="A191" s="2">
        <v>190</v>
      </c>
      <c r="B191" s="2" t="s">
        <v>556</v>
      </c>
      <c r="C191" s="2" t="s">
        <v>557</v>
      </c>
      <c r="D191" s="2" t="s">
        <v>7</v>
      </c>
      <c r="E191" s="3">
        <v>45238</v>
      </c>
    </row>
    <row r="192" spans="1:5" x14ac:dyDescent="0.35">
      <c r="A192" s="2">
        <v>191</v>
      </c>
      <c r="B192" s="2" t="s">
        <v>81</v>
      </c>
      <c r="C192" s="2" t="s">
        <v>558</v>
      </c>
      <c r="D192" s="2" t="s">
        <v>7</v>
      </c>
      <c r="E192" s="3">
        <v>45477</v>
      </c>
    </row>
    <row r="193" spans="1:5" x14ac:dyDescent="0.35">
      <c r="A193" s="2">
        <v>192</v>
      </c>
      <c r="B193" s="2" t="s">
        <v>560</v>
      </c>
      <c r="C193" s="2" t="s">
        <v>561</v>
      </c>
      <c r="D193" s="2" t="s">
        <v>22</v>
      </c>
      <c r="E193" s="3">
        <v>44291</v>
      </c>
    </row>
    <row r="194" spans="1:5" x14ac:dyDescent="0.35">
      <c r="A194" s="2">
        <v>193</v>
      </c>
      <c r="B194" s="2" t="s">
        <v>563</v>
      </c>
      <c r="C194" s="2" t="s">
        <v>564</v>
      </c>
      <c r="D194" s="2" t="s">
        <v>15</v>
      </c>
      <c r="E194" s="3">
        <v>43977</v>
      </c>
    </row>
    <row r="195" spans="1:5" x14ac:dyDescent="0.35">
      <c r="A195" s="2">
        <v>194</v>
      </c>
      <c r="B195" s="2" t="s">
        <v>566</v>
      </c>
      <c r="C195" s="2" t="s">
        <v>567</v>
      </c>
      <c r="D195" s="2" t="s">
        <v>48</v>
      </c>
      <c r="E195" s="3">
        <v>45364</v>
      </c>
    </row>
    <row r="196" spans="1:5" x14ac:dyDescent="0.35">
      <c r="A196" s="2">
        <v>195</v>
      </c>
      <c r="B196" s="2" t="s">
        <v>556</v>
      </c>
      <c r="C196" s="2" t="s">
        <v>569</v>
      </c>
      <c r="D196" s="2" t="s">
        <v>22</v>
      </c>
      <c r="E196" s="3">
        <v>44790</v>
      </c>
    </row>
    <row r="197" spans="1:5" x14ac:dyDescent="0.35">
      <c r="A197" s="2">
        <v>196</v>
      </c>
      <c r="B197" s="2" t="s">
        <v>571</v>
      </c>
      <c r="C197" s="2" t="s">
        <v>572</v>
      </c>
      <c r="D197" s="2" t="s">
        <v>11</v>
      </c>
      <c r="E197" s="3">
        <v>44855</v>
      </c>
    </row>
    <row r="198" spans="1:5" x14ac:dyDescent="0.35">
      <c r="A198" s="2">
        <v>197</v>
      </c>
      <c r="B198" s="2" t="s">
        <v>574</v>
      </c>
      <c r="C198" s="2" t="s">
        <v>575</v>
      </c>
      <c r="D198" s="2" t="s">
        <v>15</v>
      </c>
      <c r="E198" s="3">
        <v>45055</v>
      </c>
    </row>
    <row r="199" spans="1:5" x14ac:dyDescent="0.35">
      <c r="A199" s="2">
        <v>198</v>
      </c>
      <c r="B199" s="2" t="s">
        <v>577</v>
      </c>
      <c r="C199" s="2" t="s">
        <v>578</v>
      </c>
      <c r="D199" s="2" t="s">
        <v>15</v>
      </c>
      <c r="E199" s="3">
        <v>44343</v>
      </c>
    </row>
    <row r="200" spans="1:5" x14ac:dyDescent="0.35">
      <c r="A200" s="2">
        <v>199</v>
      </c>
      <c r="B200" s="2" t="s">
        <v>481</v>
      </c>
      <c r="C200" s="2" t="s">
        <v>580</v>
      </c>
      <c r="D200" s="2" t="s">
        <v>48</v>
      </c>
      <c r="E200" s="3">
        <v>45543</v>
      </c>
    </row>
    <row r="201" spans="1:5" x14ac:dyDescent="0.35">
      <c r="A201" s="2">
        <v>200</v>
      </c>
      <c r="B201" s="2" t="s">
        <v>582</v>
      </c>
      <c r="C201" s="2" t="s">
        <v>583</v>
      </c>
      <c r="D201" s="2" t="s">
        <v>48</v>
      </c>
      <c r="E201" s="3">
        <v>43913</v>
      </c>
    </row>
    <row r="202" spans="1:5" x14ac:dyDescent="0.35">
      <c r="A202" s="2">
        <v>201</v>
      </c>
      <c r="B202" s="2" t="s">
        <v>585</v>
      </c>
      <c r="C202" s="2" t="s">
        <v>586</v>
      </c>
      <c r="D202" s="2" t="s">
        <v>52</v>
      </c>
      <c r="E202" s="3">
        <v>45165</v>
      </c>
    </row>
    <row r="203" spans="1:5" x14ac:dyDescent="0.35">
      <c r="A203" s="2">
        <v>202</v>
      </c>
      <c r="B203" s="2" t="s">
        <v>588</v>
      </c>
      <c r="C203" s="2" t="s">
        <v>589</v>
      </c>
      <c r="D203" s="2" t="s">
        <v>22</v>
      </c>
      <c r="E203" s="3">
        <v>44723</v>
      </c>
    </row>
    <row r="204" spans="1:5" x14ac:dyDescent="0.35">
      <c r="A204" s="2">
        <v>203</v>
      </c>
      <c r="B204" s="2" t="s">
        <v>123</v>
      </c>
      <c r="C204" s="2" t="s">
        <v>591</v>
      </c>
      <c r="D204" s="2" t="s">
        <v>52</v>
      </c>
      <c r="E204" s="3">
        <v>44543</v>
      </c>
    </row>
    <row r="205" spans="1:5" x14ac:dyDescent="0.35">
      <c r="A205" s="2">
        <v>204</v>
      </c>
      <c r="B205" s="2" t="s">
        <v>593</v>
      </c>
      <c r="C205" s="2" t="s">
        <v>594</v>
      </c>
      <c r="D205" s="2" t="s">
        <v>48</v>
      </c>
      <c r="E205" s="3">
        <v>44045</v>
      </c>
    </row>
    <row r="206" spans="1:5" x14ac:dyDescent="0.35">
      <c r="A206" s="2">
        <v>205</v>
      </c>
      <c r="B206" s="2" t="s">
        <v>596</v>
      </c>
      <c r="C206" s="2" t="s">
        <v>597</v>
      </c>
      <c r="D206" s="2" t="s">
        <v>52</v>
      </c>
      <c r="E206" s="3">
        <v>45251</v>
      </c>
    </row>
    <row r="207" spans="1:5" x14ac:dyDescent="0.35">
      <c r="A207" s="2">
        <v>206</v>
      </c>
      <c r="B207" s="2" t="s">
        <v>599</v>
      </c>
      <c r="C207" s="2" t="s">
        <v>600</v>
      </c>
      <c r="D207" s="2" t="s">
        <v>52</v>
      </c>
      <c r="E207" s="3">
        <v>43906</v>
      </c>
    </row>
    <row r="208" spans="1:5" x14ac:dyDescent="0.35">
      <c r="A208" s="2">
        <v>207</v>
      </c>
      <c r="B208" s="2" t="s">
        <v>602</v>
      </c>
      <c r="C208" s="2" t="s">
        <v>603</v>
      </c>
      <c r="D208" s="2" t="s">
        <v>15</v>
      </c>
      <c r="E208" s="3">
        <v>44493</v>
      </c>
    </row>
    <row r="209" spans="1:5" x14ac:dyDescent="0.35">
      <c r="A209" s="2">
        <v>208</v>
      </c>
      <c r="B209" s="2" t="s">
        <v>605</v>
      </c>
      <c r="C209" s="2" t="s">
        <v>606</v>
      </c>
      <c r="D209" s="2" t="s">
        <v>48</v>
      </c>
      <c r="E209" s="3">
        <v>45177</v>
      </c>
    </row>
    <row r="210" spans="1:5" x14ac:dyDescent="0.35">
      <c r="A210" s="2">
        <v>209</v>
      </c>
      <c r="B210" s="2" t="s">
        <v>345</v>
      </c>
      <c r="C210" s="2" t="s">
        <v>608</v>
      </c>
      <c r="D210" s="2" t="s">
        <v>11</v>
      </c>
      <c r="E210" s="3">
        <v>44215</v>
      </c>
    </row>
    <row r="211" spans="1:5" x14ac:dyDescent="0.35">
      <c r="A211" s="2">
        <v>210</v>
      </c>
      <c r="B211" s="2" t="s">
        <v>610</v>
      </c>
      <c r="C211" s="2" t="s">
        <v>611</v>
      </c>
      <c r="D211" s="2" t="s">
        <v>52</v>
      </c>
      <c r="E211" s="3">
        <v>45111</v>
      </c>
    </row>
    <row r="212" spans="1:5" x14ac:dyDescent="0.35">
      <c r="A212" s="2">
        <v>211</v>
      </c>
      <c r="B212" s="2" t="s">
        <v>613</v>
      </c>
      <c r="C212" s="2" t="s">
        <v>614</v>
      </c>
      <c r="D212" s="2" t="s">
        <v>7</v>
      </c>
      <c r="E212" s="3">
        <v>44955</v>
      </c>
    </row>
    <row r="213" spans="1:5" x14ac:dyDescent="0.35">
      <c r="A213" s="2">
        <v>212</v>
      </c>
      <c r="B213" s="2" t="s">
        <v>556</v>
      </c>
      <c r="C213" s="2" t="s">
        <v>616</v>
      </c>
      <c r="D213" s="2" t="s">
        <v>15</v>
      </c>
      <c r="E213" s="3">
        <v>44823</v>
      </c>
    </row>
    <row r="214" spans="1:5" x14ac:dyDescent="0.35">
      <c r="A214" s="2">
        <v>213</v>
      </c>
      <c r="B214" s="2" t="s">
        <v>426</v>
      </c>
      <c r="C214" s="2" t="s">
        <v>617</v>
      </c>
      <c r="D214" s="2" t="s">
        <v>7</v>
      </c>
      <c r="E214" s="3">
        <v>45284</v>
      </c>
    </row>
    <row r="215" spans="1:5" x14ac:dyDescent="0.35">
      <c r="A215" s="2">
        <v>214</v>
      </c>
      <c r="B215" s="2" t="s">
        <v>619</v>
      </c>
      <c r="C215" s="2" t="s">
        <v>620</v>
      </c>
      <c r="D215" s="2" t="s">
        <v>52</v>
      </c>
      <c r="E215" s="3">
        <v>44962</v>
      </c>
    </row>
    <row r="216" spans="1:5" x14ac:dyDescent="0.35">
      <c r="A216" s="2">
        <v>215</v>
      </c>
      <c r="B216" s="2" t="s">
        <v>481</v>
      </c>
      <c r="C216" s="2" t="s">
        <v>622</v>
      </c>
      <c r="D216" s="2" t="s">
        <v>15</v>
      </c>
      <c r="E216" s="3">
        <v>44776</v>
      </c>
    </row>
    <row r="217" spans="1:5" x14ac:dyDescent="0.35">
      <c r="A217" s="2">
        <v>216</v>
      </c>
      <c r="B217" s="2" t="s">
        <v>624</v>
      </c>
      <c r="C217" s="2" t="s">
        <v>625</v>
      </c>
      <c r="D217" s="2" t="s">
        <v>22</v>
      </c>
      <c r="E217" s="3">
        <v>44873</v>
      </c>
    </row>
    <row r="218" spans="1:5" x14ac:dyDescent="0.35">
      <c r="A218" s="2">
        <v>217</v>
      </c>
      <c r="B218" s="2" t="s">
        <v>627</v>
      </c>
      <c r="C218" s="2" t="s">
        <v>628</v>
      </c>
      <c r="D218" s="2" t="s">
        <v>7</v>
      </c>
      <c r="E218" s="3">
        <v>44798</v>
      </c>
    </row>
    <row r="219" spans="1:5" x14ac:dyDescent="0.35">
      <c r="A219" s="2">
        <v>218</v>
      </c>
      <c r="B219" s="2" t="s">
        <v>40</v>
      </c>
      <c r="C219" s="2" t="s">
        <v>630</v>
      </c>
      <c r="D219" s="2" t="s">
        <v>7</v>
      </c>
      <c r="E219" s="3">
        <v>44616</v>
      </c>
    </row>
    <row r="220" spans="1:5" x14ac:dyDescent="0.35">
      <c r="A220" s="2">
        <v>219</v>
      </c>
      <c r="B220" s="2" t="s">
        <v>632</v>
      </c>
      <c r="C220" s="2" t="s">
        <v>633</v>
      </c>
      <c r="D220" s="2" t="s">
        <v>48</v>
      </c>
      <c r="E220" s="3">
        <v>44396</v>
      </c>
    </row>
    <row r="221" spans="1:5" x14ac:dyDescent="0.35">
      <c r="A221" s="2">
        <v>220</v>
      </c>
      <c r="B221" s="2" t="s">
        <v>318</v>
      </c>
      <c r="C221" s="2" t="s">
        <v>635</v>
      </c>
      <c r="D221" s="2" t="s">
        <v>48</v>
      </c>
      <c r="E221" s="3">
        <v>44378</v>
      </c>
    </row>
    <row r="222" spans="1:5" x14ac:dyDescent="0.35">
      <c r="A222" s="2">
        <v>221</v>
      </c>
      <c r="B222" s="2" t="s">
        <v>327</v>
      </c>
      <c r="C222" s="2" t="s">
        <v>637</v>
      </c>
      <c r="D222" s="2" t="s">
        <v>11</v>
      </c>
      <c r="E222" s="3">
        <v>45546</v>
      </c>
    </row>
    <row r="223" spans="1:5" x14ac:dyDescent="0.35">
      <c r="A223" s="2">
        <v>222</v>
      </c>
      <c r="B223" s="2" t="s">
        <v>189</v>
      </c>
      <c r="C223" s="2" t="s">
        <v>639</v>
      </c>
      <c r="D223" s="2" t="s">
        <v>52</v>
      </c>
      <c r="E223" s="3">
        <v>44934</v>
      </c>
    </row>
    <row r="224" spans="1:5" x14ac:dyDescent="0.35">
      <c r="A224" s="2">
        <v>223</v>
      </c>
      <c r="B224" s="2" t="s">
        <v>300</v>
      </c>
      <c r="C224" s="2" t="s">
        <v>641</v>
      </c>
      <c r="D224" s="2" t="s">
        <v>11</v>
      </c>
      <c r="E224" s="3">
        <v>45393</v>
      </c>
    </row>
    <row r="225" spans="1:5" x14ac:dyDescent="0.35">
      <c r="A225" s="2">
        <v>224</v>
      </c>
      <c r="B225" s="2" t="s">
        <v>642</v>
      </c>
      <c r="C225" s="2" t="s">
        <v>643</v>
      </c>
      <c r="D225" s="2" t="s">
        <v>22</v>
      </c>
      <c r="E225" s="3">
        <v>44217</v>
      </c>
    </row>
    <row r="226" spans="1:5" x14ac:dyDescent="0.35">
      <c r="A226" s="2">
        <v>225</v>
      </c>
      <c r="B226" s="2" t="s">
        <v>120</v>
      </c>
      <c r="C226" s="2" t="s">
        <v>645</v>
      </c>
      <c r="D226" s="2" t="s">
        <v>48</v>
      </c>
      <c r="E226" s="3">
        <v>44309</v>
      </c>
    </row>
    <row r="227" spans="1:5" x14ac:dyDescent="0.35">
      <c r="A227" s="2">
        <v>226</v>
      </c>
      <c r="B227" s="2" t="s">
        <v>647</v>
      </c>
      <c r="C227" s="2" t="s">
        <v>648</v>
      </c>
      <c r="D227" s="2" t="s">
        <v>52</v>
      </c>
      <c r="E227" s="3">
        <v>45356</v>
      </c>
    </row>
    <row r="228" spans="1:5" x14ac:dyDescent="0.35">
      <c r="A228" s="2">
        <v>227</v>
      </c>
      <c r="B228" s="2" t="s">
        <v>649</v>
      </c>
      <c r="C228" s="2" t="s">
        <v>650</v>
      </c>
      <c r="D228" s="2" t="s">
        <v>48</v>
      </c>
      <c r="E228" s="3">
        <v>45453</v>
      </c>
    </row>
    <row r="229" spans="1:5" x14ac:dyDescent="0.35">
      <c r="A229" s="2">
        <v>228</v>
      </c>
      <c r="B229" s="2" t="s">
        <v>624</v>
      </c>
      <c r="C229" s="2" t="s">
        <v>652</v>
      </c>
      <c r="D229" s="2" t="s">
        <v>11</v>
      </c>
      <c r="E229" s="3">
        <v>44089</v>
      </c>
    </row>
    <row r="230" spans="1:5" x14ac:dyDescent="0.35">
      <c r="A230" s="2">
        <v>229</v>
      </c>
      <c r="B230" s="2" t="s">
        <v>165</v>
      </c>
      <c r="C230" s="2" t="s">
        <v>654</v>
      </c>
      <c r="D230" s="2" t="s">
        <v>11</v>
      </c>
      <c r="E230" s="3">
        <v>44035</v>
      </c>
    </row>
    <row r="231" spans="1:5" x14ac:dyDescent="0.35">
      <c r="A231" s="2">
        <v>230</v>
      </c>
      <c r="B231" s="2" t="s">
        <v>656</v>
      </c>
      <c r="C231" s="2" t="s">
        <v>657</v>
      </c>
      <c r="D231" s="2" t="s">
        <v>48</v>
      </c>
      <c r="E231" s="3">
        <v>44670</v>
      </c>
    </row>
    <row r="232" spans="1:5" x14ac:dyDescent="0.35">
      <c r="A232" s="2">
        <v>231</v>
      </c>
      <c r="B232" s="2" t="s">
        <v>659</v>
      </c>
      <c r="C232" s="2" t="s">
        <v>660</v>
      </c>
      <c r="D232" s="2" t="s">
        <v>26</v>
      </c>
      <c r="E232" s="3">
        <v>45431</v>
      </c>
    </row>
    <row r="233" spans="1:5" x14ac:dyDescent="0.35">
      <c r="A233" s="2">
        <v>232</v>
      </c>
      <c r="B233" s="2" t="s">
        <v>312</v>
      </c>
      <c r="C233" s="2" t="s">
        <v>662</v>
      </c>
      <c r="D233" s="2" t="s">
        <v>22</v>
      </c>
      <c r="E233" s="3">
        <v>44645</v>
      </c>
    </row>
    <row r="234" spans="1:5" x14ac:dyDescent="0.35">
      <c r="A234" s="2">
        <v>233</v>
      </c>
      <c r="B234" s="2" t="s">
        <v>602</v>
      </c>
      <c r="C234" s="2" t="s">
        <v>664</v>
      </c>
      <c r="D234" s="2" t="s">
        <v>52</v>
      </c>
      <c r="E234" s="3">
        <v>44923</v>
      </c>
    </row>
    <row r="235" spans="1:5" x14ac:dyDescent="0.35">
      <c r="A235" s="2">
        <v>234</v>
      </c>
      <c r="B235" s="2" t="s">
        <v>666</v>
      </c>
      <c r="C235" s="2" t="s">
        <v>667</v>
      </c>
      <c r="D235" s="2" t="s">
        <v>11</v>
      </c>
      <c r="E235" s="3">
        <v>43904</v>
      </c>
    </row>
    <row r="236" spans="1:5" x14ac:dyDescent="0.35">
      <c r="A236" s="2">
        <v>235</v>
      </c>
      <c r="B236" s="2" t="s">
        <v>669</v>
      </c>
      <c r="C236" s="2" t="s">
        <v>670</v>
      </c>
      <c r="D236" s="2" t="s">
        <v>26</v>
      </c>
      <c r="E236" s="3">
        <v>45232</v>
      </c>
    </row>
    <row r="237" spans="1:5" x14ac:dyDescent="0.35">
      <c r="A237" s="2">
        <v>236</v>
      </c>
      <c r="B237" s="2" t="s">
        <v>672</v>
      </c>
      <c r="C237" s="2" t="s">
        <v>673</v>
      </c>
      <c r="D237" s="2" t="s">
        <v>48</v>
      </c>
      <c r="E237" s="3">
        <v>44032</v>
      </c>
    </row>
    <row r="238" spans="1:5" x14ac:dyDescent="0.35">
      <c r="A238" s="2">
        <v>237</v>
      </c>
      <c r="B238" s="2" t="s">
        <v>675</v>
      </c>
      <c r="C238" s="2" t="s">
        <v>676</v>
      </c>
      <c r="D238" s="2" t="s">
        <v>26</v>
      </c>
      <c r="E238" s="3">
        <v>45252</v>
      </c>
    </row>
    <row r="239" spans="1:5" x14ac:dyDescent="0.35">
      <c r="A239" s="2">
        <v>238</v>
      </c>
      <c r="B239" s="2" t="s">
        <v>678</v>
      </c>
      <c r="C239" s="2" t="s">
        <v>679</v>
      </c>
      <c r="D239" s="2" t="s">
        <v>15</v>
      </c>
      <c r="E239" s="3">
        <v>45461</v>
      </c>
    </row>
    <row r="240" spans="1:5" x14ac:dyDescent="0.35">
      <c r="A240" s="2">
        <v>239</v>
      </c>
      <c r="B240" s="2" t="s">
        <v>681</v>
      </c>
      <c r="C240" s="2" t="s">
        <v>682</v>
      </c>
      <c r="D240" s="2" t="s">
        <v>7</v>
      </c>
      <c r="E240" s="3">
        <v>44713</v>
      </c>
    </row>
    <row r="241" spans="1:5" x14ac:dyDescent="0.35">
      <c r="A241" s="2">
        <v>240</v>
      </c>
      <c r="B241" s="2" t="s">
        <v>684</v>
      </c>
      <c r="C241" s="2" t="s">
        <v>685</v>
      </c>
      <c r="D241" s="2" t="s">
        <v>22</v>
      </c>
      <c r="E241" s="3">
        <v>44990</v>
      </c>
    </row>
    <row r="242" spans="1:5" x14ac:dyDescent="0.35">
      <c r="A242" s="2">
        <v>241</v>
      </c>
      <c r="B242" s="2" t="s">
        <v>687</v>
      </c>
      <c r="C242" s="2" t="s">
        <v>688</v>
      </c>
      <c r="D242" s="2" t="s">
        <v>11</v>
      </c>
      <c r="E242" s="3">
        <v>43992</v>
      </c>
    </row>
    <row r="243" spans="1:5" x14ac:dyDescent="0.35">
      <c r="A243" s="2">
        <v>242</v>
      </c>
      <c r="B243" s="2" t="s">
        <v>93</v>
      </c>
      <c r="C243" s="2" t="s">
        <v>690</v>
      </c>
      <c r="D243" s="2" t="s">
        <v>52</v>
      </c>
      <c r="E243" s="3">
        <v>44324</v>
      </c>
    </row>
    <row r="244" spans="1:5" x14ac:dyDescent="0.35">
      <c r="A244" s="2">
        <v>243</v>
      </c>
      <c r="B244" s="2" t="s">
        <v>692</v>
      </c>
      <c r="C244" s="2" t="s">
        <v>693</v>
      </c>
      <c r="D244" s="2" t="s">
        <v>26</v>
      </c>
      <c r="E244" s="3">
        <v>45137</v>
      </c>
    </row>
    <row r="245" spans="1:5" x14ac:dyDescent="0.35">
      <c r="A245" s="2">
        <v>244</v>
      </c>
      <c r="B245" s="2" t="s">
        <v>496</v>
      </c>
      <c r="C245" s="2" t="s">
        <v>695</v>
      </c>
      <c r="D245" s="2" t="s">
        <v>48</v>
      </c>
      <c r="E245" s="3">
        <v>43850</v>
      </c>
    </row>
    <row r="246" spans="1:5" x14ac:dyDescent="0.35">
      <c r="A246" s="2">
        <v>245</v>
      </c>
      <c r="B246" s="2" t="s">
        <v>186</v>
      </c>
      <c r="C246" s="2" t="s">
        <v>697</v>
      </c>
      <c r="D246" s="2" t="s">
        <v>7</v>
      </c>
      <c r="E246" s="3">
        <v>44950</v>
      </c>
    </row>
    <row r="247" spans="1:5" x14ac:dyDescent="0.35">
      <c r="A247" s="2">
        <v>246</v>
      </c>
      <c r="B247" s="2" t="s">
        <v>699</v>
      </c>
      <c r="C247" s="2" t="s">
        <v>700</v>
      </c>
      <c r="D247" s="2" t="s">
        <v>26</v>
      </c>
      <c r="E247" s="3">
        <v>45034</v>
      </c>
    </row>
    <row r="248" spans="1:5" x14ac:dyDescent="0.35">
      <c r="A248" s="2">
        <v>247</v>
      </c>
      <c r="B248" s="2" t="s">
        <v>702</v>
      </c>
      <c r="C248" s="2" t="s">
        <v>703</v>
      </c>
      <c r="D248" s="2" t="s">
        <v>7</v>
      </c>
      <c r="E248" s="3">
        <v>44449</v>
      </c>
    </row>
    <row r="249" spans="1:5" x14ac:dyDescent="0.35">
      <c r="A249" s="2">
        <v>248</v>
      </c>
      <c r="B249" s="2" t="s">
        <v>348</v>
      </c>
      <c r="C249" s="2" t="s">
        <v>705</v>
      </c>
      <c r="D249" s="2" t="s">
        <v>52</v>
      </c>
      <c r="E249" s="3">
        <v>44316</v>
      </c>
    </row>
    <row r="250" spans="1:5" x14ac:dyDescent="0.35">
      <c r="A250" s="2">
        <v>249</v>
      </c>
      <c r="B250" s="2" t="s">
        <v>707</v>
      </c>
      <c r="C250" s="2" t="s">
        <v>708</v>
      </c>
      <c r="D250" s="2" t="s">
        <v>26</v>
      </c>
      <c r="E250" s="3">
        <v>45263</v>
      </c>
    </row>
    <row r="251" spans="1:5" x14ac:dyDescent="0.35">
      <c r="A251" s="2">
        <v>250</v>
      </c>
      <c r="B251" s="2" t="s">
        <v>402</v>
      </c>
      <c r="C251" s="2" t="s">
        <v>710</v>
      </c>
      <c r="D251" s="2" t="s">
        <v>11</v>
      </c>
      <c r="E251" s="3">
        <v>43847</v>
      </c>
    </row>
    <row r="252" spans="1:5" x14ac:dyDescent="0.35">
      <c r="A252" s="2">
        <v>251</v>
      </c>
      <c r="B252" s="2" t="s">
        <v>542</v>
      </c>
      <c r="C252" s="2" t="s">
        <v>712</v>
      </c>
      <c r="D252" s="2" t="s">
        <v>26</v>
      </c>
      <c r="E252" s="3">
        <v>45536</v>
      </c>
    </row>
    <row r="253" spans="1:5" x14ac:dyDescent="0.35">
      <c r="A253" s="2">
        <v>252</v>
      </c>
      <c r="B253" s="2" t="s">
        <v>714</v>
      </c>
      <c r="C253" s="2" t="s">
        <v>715</v>
      </c>
      <c r="D253" s="2" t="s">
        <v>22</v>
      </c>
      <c r="E253" s="3">
        <v>44279</v>
      </c>
    </row>
    <row r="254" spans="1:5" x14ac:dyDescent="0.35">
      <c r="A254" s="2">
        <v>253</v>
      </c>
      <c r="B254" s="2" t="s">
        <v>716</v>
      </c>
      <c r="C254" s="2" t="s">
        <v>717</v>
      </c>
      <c r="D254" s="2" t="s">
        <v>48</v>
      </c>
      <c r="E254" s="3">
        <v>45219</v>
      </c>
    </row>
    <row r="255" spans="1:5" x14ac:dyDescent="0.35">
      <c r="A255" s="2">
        <v>254</v>
      </c>
      <c r="B255" s="2" t="s">
        <v>9</v>
      </c>
      <c r="C255" s="2" t="s">
        <v>719</v>
      </c>
      <c r="D255" s="2" t="s">
        <v>15</v>
      </c>
      <c r="E255" s="3">
        <v>45154</v>
      </c>
    </row>
    <row r="256" spans="1:5" x14ac:dyDescent="0.35">
      <c r="A256" s="2">
        <v>255</v>
      </c>
      <c r="B256" s="2" t="s">
        <v>216</v>
      </c>
      <c r="C256" s="2" t="s">
        <v>721</v>
      </c>
      <c r="D256" s="2" t="s">
        <v>26</v>
      </c>
      <c r="E256" s="3">
        <v>45017</v>
      </c>
    </row>
    <row r="257" spans="1:5" x14ac:dyDescent="0.35">
      <c r="A257" s="2">
        <v>256</v>
      </c>
      <c r="B257" s="2" t="s">
        <v>723</v>
      </c>
      <c r="C257" s="2" t="s">
        <v>724</v>
      </c>
      <c r="D257" s="2" t="s">
        <v>22</v>
      </c>
      <c r="E257" s="3">
        <v>44500</v>
      </c>
    </row>
    <row r="258" spans="1:5" x14ac:dyDescent="0.35">
      <c r="A258" s="2">
        <v>257</v>
      </c>
      <c r="B258" s="2" t="s">
        <v>725</v>
      </c>
      <c r="C258" s="2" t="s">
        <v>726</v>
      </c>
      <c r="D258" s="2" t="s">
        <v>48</v>
      </c>
      <c r="E258" s="3">
        <v>44101</v>
      </c>
    </row>
    <row r="259" spans="1:5" x14ac:dyDescent="0.35">
      <c r="A259" s="2">
        <v>258</v>
      </c>
      <c r="B259" s="2" t="s">
        <v>727</v>
      </c>
      <c r="C259" s="2" t="s">
        <v>728</v>
      </c>
      <c r="D259" s="2" t="s">
        <v>48</v>
      </c>
      <c r="E259" s="3">
        <v>44389</v>
      </c>
    </row>
    <row r="260" spans="1:5" x14ac:dyDescent="0.35">
      <c r="A260" s="2">
        <v>259</v>
      </c>
      <c r="B260" s="2" t="s">
        <v>729</v>
      </c>
      <c r="C260" s="2" t="s">
        <v>730</v>
      </c>
      <c r="D260" s="2" t="s">
        <v>26</v>
      </c>
      <c r="E260" s="3">
        <v>45482</v>
      </c>
    </row>
    <row r="261" spans="1:5" x14ac:dyDescent="0.35">
      <c r="A261" s="2">
        <v>260</v>
      </c>
      <c r="B261" s="2" t="s">
        <v>165</v>
      </c>
      <c r="C261" s="2" t="s">
        <v>732</v>
      </c>
      <c r="D261" s="2" t="s">
        <v>7</v>
      </c>
      <c r="E261" s="3">
        <v>43985</v>
      </c>
    </row>
    <row r="262" spans="1:5" x14ac:dyDescent="0.35">
      <c r="A262" s="2">
        <v>261</v>
      </c>
      <c r="B262" s="2" t="s">
        <v>734</v>
      </c>
      <c r="C262" s="2" t="s">
        <v>735</v>
      </c>
      <c r="D262" s="2" t="s">
        <v>15</v>
      </c>
      <c r="E262" s="3">
        <v>44580</v>
      </c>
    </row>
    <row r="263" spans="1:5" x14ac:dyDescent="0.35">
      <c r="A263" s="2">
        <v>262</v>
      </c>
      <c r="B263" s="2" t="s">
        <v>737</v>
      </c>
      <c r="C263" s="2" t="s">
        <v>738</v>
      </c>
      <c r="D263" s="2" t="s">
        <v>15</v>
      </c>
      <c r="E263" s="3">
        <v>44929</v>
      </c>
    </row>
    <row r="264" spans="1:5" x14ac:dyDescent="0.35">
      <c r="A264" s="2">
        <v>263</v>
      </c>
      <c r="B264" s="2" t="s">
        <v>740</v>
      </c>
      <c r="C264" s="2" t="s">
        <v>741</v>
      </c>
      <c r="D264" s="2" t="s">
        <v>22</v>
      </c>
      <c r="E264" s="3">
        <v>45364</v>
      </c>
    </row>
    <row r="265" spans="1:5" x14ac:dyDescent="0.35">
      <c r="A265" s="2">
        <v>264</v>
      </c>
      <c r="B265" s="2" t="s">
        <v>81</v>
      </c>
      <c r="C265" s="2" t="s">
        <v>742</v>
      </c>
      <c r="D265" s="2" t="s">
        <v>22</v>
      </c>
      <c r="E265" s="3">
        <v>45515</v>
      </c>
    </row>
    <row r="266" spans="1:5" x14ac:dyDescent="0.35">
      <c r="A266" s="2">
        <v>265</v>
      </c>
      <c r="B266" s="2" t="s">
        <v>743</v>
      </c>
      <c r="C266" s="2" t="s">
        <v>744</v>
      </c>
      <c r="D266" s="2" t="s">
        <v>52</v>
      </c>
      <c r="E266" s="3">
        <v>44309</v>
      </c>
    </row>
    <row r="267" spans="1:5" x14ac:dyDescent="0.35">
      <c r="A267" s="2">
        <v>266</v>
      </c>
      <c r="B267" s="2" t="s">
        <v>426</v>
      </c>
      <c r="C267" s="2" t="s">
        <v>745</v>
      </c>
      <c r="D267" s="2" t="s">
        <v>11</v>
      </c>
      <c r="E267" s="3">
        <v>44502</v>
      </c>
    </row>
    <row r="268" spans="1:5" x14ac:dyDescent="0.35">
      <c r="A268" s="2">
        <v>267</v>
      </c>
      <c r="B268" s="2" t="s">
        <v>672</v>
      </c>
      <c r="C268" s="2" t="s">
        <v>747</v>
      </c>
      <c r="D268" s="2" t="s">
        <v>52</v>
      </c>
      <c r="E268" s="3">
        <v>45518</v>
      </c>
    </row>
    <row r="269" spans="1:5" x14ac:dyDescent="0.35">
      <c r="A269" s="2">
        <v>268</v>
      </c>
      <c r="B269" s="2" t="s">
        <v>749</v>
      </c>
      <c r="C269" s="2" t="s">
        <v>750</v>
      </c>
      <c r="D269" s="2" t="s">
        <v>15</v>
      </c>
      <c r="E269" s="3">
        <v>44117</v>
      </c>
    </row>
    <row r="270" spans="1:5" x14ac:dyDescent="0.35">
      <c r="A270" s="2">
        <v>269</v>
      </c>
      <c r="B270" s="2" t="s">
        <v>752</v>
      </c>
      <c r="C270" s="2" t="s">
        <v>753</v>
      </c>
      <c r="D270" s="2" t="s">
        <v>15</v>
      </c>
      <c r="E270" s="3">
        <v>44068</v>
      </c>
    </row>
    <row r="271" spans="1:5" x14ac:dyDescent="0.35">
      <c r="A271" s="2">
        <v>270</v>
      </c>
      <c r="B271" s="2" t="s">
        <v>755</v>
      </c>
      <c r="C271" s="2" t="s">
        <v>756</v>
      </c>
      <c r="D271" s="2" t="s">
        <v>52</v>
      </c>
      <c r="E271" s="3">
        <v>44626</v>
      </c>
    </row>
    <row r="272" spans="1:5" x14ac:dyDescent="0.35">
      <c r="A272" s="2">
        <v>271</v>
      </c>
      <c r="B272" s="2" t="s">
        <v>758</v>
      </c>
      <c r="C272" s="2" t="s">
        <v>759</v>
      </c>
      <c r="D272" s="2" t="s">
        <v>22</v>
      </c>
      <c r="E272" s="3">
        <v>45033</v>
      </c>
    </row>
    <row r="273" spans="1:5" x14ac:dyDescent="0.35">
      <c r="A273" s="2">
        <v>272</v>
      </c>
      <c r="B273" s="2" t="s">
        <v>259</v>
      </c>
      <c r="C273" s="2" t="s">
        <v>761</v>
      </c>
      <c r="D273" s="2" t="s">
        <v>48</v>
      </c>
      <c r="E273" s="3">
        <v>44033</v>
      </c>
    </row>
    <row r="274" spans="1:5" x14ac:dyDescent="0.35">
      <c r="A274" s="2">
        <v>273</v>
      </c>
      <c r="B274" s="2" t="s">
        <v>763</v>
      </c>
      <c r="C274" s="2" t="s">
        <v>764</v>
      </c>
      <c r="D274" s="2" t="s">
        <v>15</v>
      </c>
      <c r="E274" s="3">
        <v>44403</v>
      </c>
    </row>
    <row r="275" spans="1:5" x14ac:dyDescent="0.35">
      <c r="A275" s="2">
        <v>274</v>
      </c>
      <c r="B275" s="2" t="s">
        <v>766</v>
      </c>
      <c r="C275" s="2" t="s">
        <v>767</v>
      </c>
      <c r="D275" s="2" t="s">
        <v>7</v>
      </c>
      <c r="E275" s="3">
        <v>44741</v>
      </c>
    </row>
    <row r="276" spans="1:5" x14ac:dyDescent="0.35">
      <c r="A276" s="2">
        <v>275</v>
      </c>
      <c r="B276" s="2" t="s">
        <v>743</v>
      </c>
      <c r="C276" s="2" t="s">
        <v>769</v>
      </c>
      <c r="D276" s="2" t="s">
        <v>11</v>
      </c>
      <c r="E276" s="3">
        <v>44583</v>
      </c>
    </row>
    <row r="277" spans="1:5" x14ac:dyDescent="0.35">
      <c r="A277" s="2">
        <v>276</v>
      </c>
      <c r="B277" s="2" t="s">
        <v>771</v>
      </c>
      <c r="C277" s="2" t="s">
        <v>772</v>
      </c>
      <c r="D277" s="2" t="s">
        <v>7</v>
      </c>
      <c r="E277" s="3">
        <v>44396</v>
      </c>
    </row>
    <row r="278" spans="1:5" x14ac:dyDescent="0.35">
      <c r="A278" s="2">
        <v>277</v>
      </c>
      <c r="B278" s="2" t="s">
        <v>356</v>
      </c>
      <c r="C278" s="2" t="s">
        <v>773</v>
      </c>
      <c r="D278" s="2" t="s">
        <v>7</v>
      </c>
      <c r="E278" s="3">
        <v>45188</v>
      </c>
    </row>
    <row r="279" spans="1:5" x14ac:dyDescent="0.35">
      <c r="A279" s="2">
        <v>278</v>
      </c>
      <c r="B279" s="2" t="s">
        <v>678</v>
      </c>
      <c r="C279" s="2" t="s">
        <v>775</v>
      </c>
      <c r="D279" s="2" t="s">
        <v>7</v>
      </c>
      <c r="E279" s="3">
        <v>44329</v>
      </c>
    </row>
    <row r="280" spans="1:5" x14ac:dyDescent="0.35">
      <c r="A280" s="2">
        <v>279</v>
      </c>
      <c r="B280" s="2" t="s">
        <v>777</v>
      </c>
      <c r="C280" s="2" t="s">
        <v>778</v>
      </c>
      <c r="D280" s="2" t="s">
        <v>11</v>
      </c>
      <c r="E280" s="3">
        <v>44255</v>
      </c>
    </row>
    <row r="281" spans="1:5" x14ac:dyDescent="0.35">
      <c r="A281" s="2">
        <v>280</v>
      </c>
      <c r="B281" s="2" t="s">
        <v>780</v>
      </c>
      <c r="C281" s="2" t="s">
        <v>781</v>
      </c>
      <c r="D281" s="2" t="s">
        <v>7</v>
      </c>
      <c r="E281" s="3">
        <v>45416</v>
      </c>
    </row>
    <row r="282" spans="1:5" x14ac:dyDescent="0.35">
      <c r="A282" s="2">
        <v>281</v>
      </c>
      <c r="B282" s="2" t="s">
        <v>783</v>
      </c>
      <c r="C282" s="2" t="s">
        <v>784</v>
      </c>
      <c r="D282" s="2" t="s">
        <v>11</v>
      </c>
      <c r="E282" s="3">
        <v>44097</v>
      </c>
    </row>
    <row r="283" spans="1:5" x14ac:dyDescent="0.35">
      <c r="A283" s="2">
        <v>282</v>
      </c>
      <c r="B283" s="2" t="s">
        <v>786</v>
      </c>
      <c r="C283" s="2" t="s">
        <v>787</v>
      </c>
      <c r="D283" s="2" t="s">
        <v>48</v>
      </c>
      <c r="E283" s="3">
        <v>45184</v>
      </c>
    </row>
    <row r="284" spans="1:5" x14ac:dyDescent="0.35">
      <c r="A284" s="2">
        <v>283</v>
      </c>
      <c r="B284" s="2" t="s">
        <v>789</v>
      </c>
      <c r="C284" s="2" t="s">
        <v>790</v>
      </c>
      <c r="D284" s="2" t="s">
        <v>48</v>
      </c>
      <c r="E284" s="3">
        <v>44564</v>
      </c>
    </row>
    <row r="285" spans="1:5" x14ac:dyDescent="0.35">
      <c r="A285" s="2">
        <v>284</v>
      </c>
      <c r="B285" s="2" t="s">
        <v>120</v>
      </c>
      <c r="C285" s="2" t="s">
        <v>792</v>
      </c>
      <c r="D285" s="2" t="s">
        <v>7</v>
      </c>
      <c r="E285" s="3">
        <v>43863</v>
      </c>
    </row>
    <row r="286" spans="1:5" x14ac:dyDescent="0.35">
      <c r="A286" s="2">
        <v>285</v>
      </c>
      <c r="B286" s="2" t="s">
        <v>297</v>
      </c>
      <c r="C286" s="2" t="s">
        <v>794</v>
      </c>
      <c r="D286" s="2" t="s">
        <v>52</v>
      </c>
      <c r="E286" s="3">
        <v>45350</v>
      </c>
    </row>
    <row r="287" spans="1:5" x14ac:dyDescent="0.35">
      <c r="A287" s="2">
        <v>286</v>
      </c>
      <c r="B287" s="2" t="s">
        <v>796</v>
      </c>
      <c r="C287" s="2" t="s">
        <v>797</v>
      </c>
      <c r="D287" s="2" t="s">
        <v>52</v>
      </c>
      <c r="E287" s="3">
        <v>44806</v>
      </c>
    </row>
    <row r="288" spans="1:5" x14ac:dyDescent="0.35">
      <c r="A288" s="2">
        <v>287</v>
      </c>
      <c r="B288" s="2" t="s">
        <v>727</v>
      </c>
      <c r="C288" s="2" t="s">
        <v>799</v>
      </c>
      <c r="D288" s="2" t="s">
        <v>52</v>
      </c>
      <c r="E288" s="3">
        <v>44054</v>
      </c>
    </row>
    <row r="289" spans="1:5" x14ac:dyDescent="0.35">
      <c r="A289" s="2">
        <v>288</v>
      </c>
      <c r="B289" s="2" t="s">
        <v>801</v>
      </c>
      <c r="C289" s="2" t="s">
        <v>802</v>
      </c>
      <c r="D289" s="2" t="s">
        <v>22</v>
      </c>
      <c r="E289" s="3">
        <v>43919</v>
      </c>
    </row>
    <row r="290" spans="1:5" x14ac:dyDescent="0.35">
      <c r="A290" s="2">
        <v>289</v>
      </c>
      <c r="B290" s="2" t="s">
        <v>804</v>
      </c>
      <c r="C290" s="2" t="s">
        <v>805</v>
      </c>
      <c r="D290" s="2" t="s">
        <v>15</v>
      </c>
      <c r="E290" s="3">
        <v>45148</v>
      </c>
    </row>
    <row r="291" spans="1:5" x14ac:dyDescent="0.35">
      <c r="A291" s="2">
        <v>290</v>
      </c>
      <c r="B291" s="2" t="s">
        <v>807</v>
      </c>
      <c r="C291" s="2" t="s">
        <v>808</v>
      </c>
      <c r="D291" s="2" t="s">
        <v>22</v>
      </c>
      <c r="E291" s="3">
        <v>44704</v>
      </c>
    </row>
    <row r="292" spans="1:5" x14ac:dyDescent="0.35">
      <c r="A292" s="2">
        <v>291</v>
      </c>
      <c r="B292" s="2" t="s">
        <v>809</v>
      </c>
      <c r="C292" s="2" t="s">
        <v>810</v>
      </c>
      <c r="D292" s="2" t="s">
        <v>15</v>
      </c>
      <c r="E292" s="3">
        <v>43981</v>
      </c>
    </row>
    <row r="293" spans="1:5" x14ac:dyDescent="0.35">
      <c r="A293" s="2">
        <v>292</v>
      </c>
      <c r="B293" s="2" t="s">
        <v>812</v>
      </c>
      <c r="C293" s="2" t="s">
        <v>813</v>
      </c>
      <c r="D293" s="2" t="s">
        <v>7</v>
      </c>
      <c r="E293" s="3">
        <v>43965</v>
      </c>
    </row>
    <row r="294" spans="1:5" x14ac:dyDescent="0.35">
      <c r="A294" s="2">
        <v>293</v>
      </c>
      <c r="B294" s="2" t="s">
        <v>815</v>
      </c>
      <c r="C294" s="2" t="s">
        <v>816</v>
      </c>
      <c r="D294" s="2" t="s">
        <v>11</v>
      </c>
      <c r="E294" s="3">
        <v>45029</v>
      </c>
    </row>
    <row r="295" spans="1:5" x14ac:dyDescent="0.35">
      <c r="A295" s="2">
        <v>294</v>
      </c>
      <c r="B295" s="2" t="s">
        <v>818</v>
      </c>
      <c r="C295" s="2" t="s">
        <v>819</v>
      </c>
      <c r="D295" s="2" t="s">
        <v>26</v>
      </c>
      <c r="E295" s="3">
        <v>44917</v>
      </c>
    </row>
    <row r="296" spans="1:5" x14ac:dyDescent="0.35">
      <c r="A296" s="2">
        <v>295</v>
      </c>
      <c r="B296" s="2" t="s">
        <v>821</v>
      </c>
      <c r="C296" s="2" t="s">
        <v>822</v>
      </c>
      <c r="D296" s="2" t="s">
        <v>15</v>
      </c>
      <c r="E296" s="3">
        <v>44712</v>
      </c>
    </row>
    <row r="297" spans="1:5" x14ac:dyDescent="0.35">
      <c r="A297" s="2">
        <v>296</v>
      </c>
      <c r="B297" s="2" t="s">
        <v>824</v>
      </c>
      <c r="C297" s="2" t="s">
        <v>825</v>
      </c>
      <c r="D297" s="2" t="s">
        <v>52</v>
      </c>
      <c r="E297" s="3">
        <v>44711</v>
      </c>
    </row>
    <row r="298" spans="1:5" x14ac:dyDescent="0.35">
      <c r="A298" s="2">
        <v>297</v>
      </c>
      <c r="B298" s="2" t="s">
        <v>827</v>
      </c>
      <c r="C298" s="2" t="s">
        <v>828</v>
      </c>
      <c r="D298" s="2" t="s">
        <v>52</v>
      </c>
      <c r="E298" s="3">
        <v>45525</v>
      </c>
    </row>
    <row r="299" spans="1:5" x14ac:dyDescent="0.35">
      <c r="A299" s="2">
        <v>298</v>
      </c>
      <c r="B299" s="2" t="s">
        <v>830</v>
      </c>
      <c r="C299" s="2" t="s">
        <v>831</v>
      </c>
      <c r="D299" s="2" t="s">
        <v>52</v>
      </c>
      <c r="E299" s="3">
        <v>44471</v>
      </c>
    </row>
    <row r="300" spans="1:5" x14ac:dyDescent="0.35">
      <c r="A300" s="2">
        <v>299</v>
      </c>
      <c r="B300" s="2" t="s">
        <v>833</v>
      </c>
      <c r="C300" s="2" t="s">
        <v>834</v>
      </c>
      <c r="D300" s="2" t="s">
        <v>22</v>
      </c>
      <c r="E300" s="3">
        <v>44143</v>
      </c>
    </row>
    <row r="301" spans="1:5" x14ac:dyDescent="0.35">
      <c r="A301" s="2">
        <v>300</v>
      </c>
      <c r="B301" s="2" t="s">
        <v>836</v>
      </c>
      <c r="C301" s="2" t="s">
        <v>837</v>
      </c>
      <c r="D301" s="2" t="s">
        <v>15</v>
      </c>
      <c r="E301" s="3">
        <v>45534</v>
      </c>
    </row>
    <row r="302" spans="1:5" x14ac:dyDescent="0.35">
      <c r="A302" s="2">
        <v>301</v>
      </c>
      <c r="B302" s="2" t="s">
        <v>839</v>
      </c>
      <c r="C302" s="2" t="s">
        <v>840</v>
      </c>
      <c r="D302" s="2" t="s">
        <v>22</v>
      </c>
      <c r="E302" s="3">
        <v>45355</v>
      </c>
    </row>
    <row r="303" spans="1:5" x14ac:dyDescent="0.35">
      <c r="A303" s="2">
        <v>302</v>
      </c>
      <c r="B303" s="2" t="s">
        <v>842</v>
      </c>
      <c r="C303" s="2" t="s">
        <v>843</v>
      </c>
      <c r="D303" s="2" t="s">
        <v>11</v>
      </c>
      <c r="E303" s="3">
        <v>43953</v>
      </c>
    </row>
    <row r="304" spans="1:5" x14ac:dyDescent="0.35">
      <c r="A304" s="2">
        <v>303</v>
      </c>
      <c r="B304" s="2" t="s">
        <v>165</v>
      </c>
      <c r="C304" s="2" t="s">
        <v>845</v>
      </c>
      <c r="D304" s="2" t="s">
        <v>48</v>
      </c>
      <c r="E304" s="3">
        <v>44555</v>
      </c>
    </row>
    <row r="305" spans="1:5" x14ac:dyDescent="0.35">
      <c r="A305" s="2">
        <v>304</v>
      </c>
      <c r="B305" s="2" t="s">
        <v>847</v>
      </c>
      <c r="C305" s="2" t="s">
        <v>848</v>
      </c>
      <c r="D305" s="2" t="s">
        <v>26</v>
      </c>
      <c r="E305" s="3">
        <v>45060</v>
      </c>
    </row>
    <row r="306" spans="1:5" x14ac:dyDescent="0.35">
      <c r="A306" s="2">
        <v>305</v>
      </c>
      <c r="B306" s="2" t="s">
        <v>850</v>
      </c>
      <c r="C306" s="2" t="s">
        <v>851</v>
      </c>
      <c r="D306" s="2" t="s">
        <v>7</v>
      </c>
      <c r="E306" s="3">
        <v>44870</v>
      </c>
    </row>
    <row r="307" spans="1:5" x14ac:dyDescent="0.35">
      <c r="A307" s="2">
        <v>306</v>
      </c>
      <c r="B307" s="2" t="s">
        <v>624</v>
      </c>
      <c r="C307" s="2" t="s">
        <v>852</v>
      </c>
      <c r="D307" s="2" t="s">
        <v>26</v>
      </c>
      <c r="E307" s="3">
        <v>44052</v>
      </c>
    </row>
    <row r="308" spans="1:5" x14ac:dyDescent="0.35">
      <c r="A308" s="2">
        <v>307</v>
      </c>
      <c r="B308" s="2" t="s">
        <v>743</v>
      </c>
      <c r="C308" s="2" t="s">
        <v>853</v>
      </c>
      <c r="D308" s="2" t="s">
        <v>7</v>
      </c>
      <c r="E308" s="3">
        <v>45006</v>
      </c>
    </row>
    <row r="309" spans="1:5" x14ac:dyDescent="0.35">
      <c r="A309" s="2">
        <v>308</v>
      </c>
      <c r="B309" s="2" t="s">
        <v>253</v>
      </c>
      <c r="C309" s="2" t="s">
        <v>855</v>
      </c>
      <c r="D309" s="2" t="s">
        <v>22</v>
      </c>
      <c r="E309" s="3">
        <v>45087</v>
      </c>
    </row>
    <row r="310" spans="1:5" x14ac:dyDescent="0.35">
      <c r="A310" s="2">
        <v>309</v>
      </c>
      <c r="B310" s="2" t="s">
        <v>426</v>
      </c>
      <c r="C310" s="2" t="s">
        <v>857</v>
      </c>
      <c r="D310" s="2" t="s">
        <v>22</v>
      </c>
      <c r="E310" s="3">
        <v>45529</v>
      </c>
    </row>
    <row r="311" spans="1:5" x14ac:dyDescent="0.35">
      <c r="A311" s="2">
        <v>310</v>
      </c>
      <c r="B311" s="2" t="s">
        <v>859</v>
      </c>
      <c r="C311" s="2" t="s">
        <v>860</v>
      </c>
      <c r="D311" s="2" t="s">
        <v>22</v>
      </c>
      <c r="E311" s="3">
        <v>44390</v>
      </c>
    </row>
    <row r="312" spans="1:5" x14ac:dyDescent="0.35">
      <c r="A312" s="2">
        <v>311</v>
      </c>
      <c r="B312" s="2" t="s">
        <v>862</v>
      </c>
      <c r="C312" s="2" t="s">
        <v>863</v>
      </c>
      <c r="D312" s="2" t="s">
        <v>7</v>
      </c>
      <c r="E312" s="3">
        <v>43843</v>
      </c>
    </row>
    <row r="313" spans="1:5" x14ac:dyDescent="0.35">
      <c r="A313" s="2">
        <v>312</v>
      </c>
      <c r="B313" s="2" t="s">
        <v>865</v>
      </c>
      <c r="C313" s="2" t="s">
        <v>866</v>
      </c>
      <c r="D313" s="2" t="s">
        <v>15</v>
      </c>
      <c r="E313" s="3">
        <v>44651</v>
      </c>
    </row>
    <row r="314" spans="1:5" x14ac:dyDescent="0.35">
      <c r="A314" s="2">
        <v>313</v>
      </c>
      <c r="B314" s="2" t="s">
        <v>868</v>
      </c>
      <c r="C314" s="2" t="s">
        <v>869</v>
      </c>
      <c r="D314" s="2" t="s">
        <v>11</v>
      </c>
      <c r="E314" s="3">
        <v>45359</v>
      </c>
    </row>
    <row r="315" spans="1:5" x14ac:dyDescent="0.35">
      <c r="A315" s="2">
        <v>314</v>
      </c>
      <c r="B315" s="2" t="s">
        <v>871</v>
      </c>
      <c r="C315" s="2" t="s">
        <v>872</v>
      </c>
      <c r="D315" s="2" t="s">
        <v>26</v>
      </c>
      <c r="E315" s="3">
        <v>44760</v>
      </c>
    </row>
    <row r="316" spans="1:5" x14ac:dyDescent="0.35">
      <c r="A316" s="2">
        <v>315</v>
      </c>
      <c r="B316" s="2" t="s">
        <v>57</v>
      </c>
      <c r="C316" s="2" t="s">
        <v>874</v>
      </c>
      <c r="D316" s="2" t="s">
        <v>26</v>
      </c>
      <c r="E316" s="3">
        <v>45308</v>
      </c>
    </row>
    <row r="317" spans="1:5" x14ac:dyDescent="0.35">
      <c r="A317" s="2">
        <v>316</v>
      </c>
      <c r="B317" s="2" t="s">
        <v>87</v>
      </c>
      <c r="C317" s="2" t="s">
        <v>876</v>
      </c>
      <c r="D317" s="2" t="s">
        <v>48</v>
      </c>
      <c r="E317" s="3">
        <v>44153</v>
      </c>
    </row>
    <row r="318" spans="1:5" x14ac:dyDescent="0.35">
      <c r="A318" s="2">
        <v>317</v>
      </c>
      <c r="B318" s="2" t="s">
        <v>244</v>
      </c>
      <c r="C318" s="2" t="s">
        <v>878</v>
      </c>
      <c r="D318" s="2" t="s">
        <v>22</v>
      </c>
      <c r="E318" s="3">
        <v>44738</v>
      </c>
    </row>
    <row r="319" spans="1:5" x14ac:dyDescent="0.35">
      <c r="A319" s="2">
        <v>318</v>
      </c>
      <c r="B319" s="2" t="s">
        <v>879</v>
      </c>
      <c r="C319" s="2" t="s">
        <v>880</v>
      </c>
      <c r="D319" s="2" t="s">
        <v>52</v>
      </c>
      <c r="E319" s="3">
        <v>44736</v>
      </c>
    </row>
    <row r="320" spans="1:5" x14ac:dyDescent="0.35">
      <c r="A320" s="2">
        <v>319</v>
      </c>
      <c r="B320" s="2" t="s">
        <v>881</v>
      </c>
      <c r="C320" s="2" t="s">
        <v>882</v>
      </c>
      <c r="D320" s="2" t="s">
        <v>26</v>
      </c>
      <c r="E320" s="3">
        <v>44064</v>
      </c>
    </row>
    <row r="321" spans="1:5" x14ac:dyDescent="0.35">
      <c r="A321" s="2">
        <v>320</v>
      </c>
      <c r="B321" s="2" t="s">
        <v>560</v>
      </c>
      <c r="C321" s="2" t="s">
        <v>884</v>
      </c>
      <c r="D321" s="2" t="s">
        <v>22</v>
      </c>
      <c r="E321" s="3">
        <v>45219</v>
      </c>
    </row>
    <row r="322" spans="1:5" x14ac:dyDescent="0.35">
      <c r="A322" s="2">
        <v>321</v>
      </c>
      <c r="B322" s="2" t="s">
        <v>885</v>
      </c>
      <c r="C322" s="2" t="s">
        <v>886</v>
      </c>
      <c r="D322" s="2" t="s">
        <v>15</v>
      </c>
      <c r="E322" s="3">
        <v>44462</v>
      </c>
    </row>
    <row r="323" spans="1:5" x14ac:dyDescent="0.35">
      <c r="A323" s="2">
        <v>322</v>
      </c>
      <c r="B323" s="2" t="s">
        <v>734</v>
      </c>
      <c r="C323" s="2" t="s">
        <v>888</v>
      </c>
      <c r="D323" s="2" t="s">
        <v>15</v>
      </c>
      <c r="E323" s="3">
        <v>43943</v>
      </c>
    </row>
    <row r="324" spans="1:5" x14ac:dyDescent="0.35">
      <c r="A324" s="2">
        <v>323</v>
      </c>
      <c r="B324" s="2" t="s">
        <v>890</v>
      </c>
      <c r="C324" s="2" t="s">
        <v>891</v>
      </c>
      <c r="D324" s="2" t="s">
        <v>7</v>
      </c>
      <c r="E324" s="3">
        <v>45402</v>
      </c>
    </row>
    <row r="325" spans="1:5" x14ac:dyDescent="0.35">
      <c r="A325" s="2">
        <v>324</v>
      </c>
      <c r="B325" s="2" t="s">
        <v>893</v>
      </c>
      <c r="C325" s="2" t="s">
        <v>894</v>
      </c>
      <c r="D325" s="2" t="s">
        <v>15</v>
      </c>
      <c r="E325" s="3">
        <v>44076</v>
      </c>
    </row>
    <row r="326" spans="1:5" x14ac:dyDescent="0.35">
      <c r="A326" s="2">
        <v>325</v>
      </c>
      <c r="B326" s="2" t="s">
        <v>896</v>
      </c>
      <c r="C326" s="2" t="s">
        <v>897</v>
      </c>
      <c r="D326" s="2" t="s">
        <v>52</v>
      </c>
      <c r="E326" s="3">
        <v>44095</v>
      </c>
    </row>
    <row r="327" spans="1:5" x14ac:dyDescent="0.35">
      <c r="A327" s="2">
        <v>326</v>
      </c>
      <c r="B327" s="2" t="s">
        <v>537</v>
      </c>
      <c r="C327" s="2" t="s">
        <v>899</v>
      </c>
      <c r="D327" s="2" t="s">
        <v>22</v>
      </c>
      <c r="E327" s="3">
        <v>45537</v>
      </c>
    </row>
    <row r="328" spans="1:5" x14ac:dyDescent="0.35">
      <c r="A328" s="2">
        <v>327</v>
      </c>
      <c r="B328" s="2" t="s">
        <v>901</v>
      </c>
      <c r="C328" s="2" t="s">
        <v>902</v>
      </c>
      <c r="D328" s="2" t="s">
        <v>15</v>
      </c>
      <c r="E328" s="3">
        <v>45350</v>
      </c>
    </row>
    <row r="329" spans="1:5" x14ac:dyDescent="0.35">
      <c r="A329" s="2">
        <v>328</v>
      </c>
      <c r="B329" s="2" t="s">
        <v>903</v>
      </c>
      <c r="C329" s="2" t="s">
        <v>904</v>
      </c>
      <c r="D329" s="2" t="s">
        <v>48</v>
      </c>
      <c r="E329" s="3">
        <v>43990</v>
      </c>
    </row>
    <row r="330" spans="1:5" x14ac:dyDescent="0.35">
      <c r="A330" s="2">
        <v>329</v>
      </c>
      <c r="B330" s="2" t="s">
        <v>906</v>
      </c>
      <c r="C330" s="2" t="s">
        <v>907</v>
      </c>
      <c r="D330" s="2" t="s">
        <v>52</v>
      </c>
      <c r="E330" s="3">
        <v>45005</v>
      </c>
    </row>
    <row r="331" spans="1:5" x14ac:dyDescent="0.35">
      <c r="A331" s="2">
        <v>330</v>
      </c>
      <c r="B331" s="2" t="s">
        <v>909</v>
      </c>
      <c r="C331" s="2" t="s">
        <v>910</v>
      </c>
      <c r="D331" s="2" t="s">
        <v>15</v>
      </c>
      <c r="E331" s="3">
        <v>44660</v>
      </c>
    </row>
    <row r="332" spans="1:5" x14ac:dyDescent="0.35">
      <c r="A332" s="2">
        <v>331</v>
      </c>
      <c r="B332" s="2" t="s">
        <v>472</v>
      </c>
      <c r="C332" s="2" t="s">
        <v>912</v>
      </c>
      <c r="D332" s="2" t="s">
        <v>48</v>
      </c>
      <c r="E332" s="3">
        <v>44773</v>
      </c>
    </row>
    <row r="333" spans="1:5" x14ac:dyDescent="0.35">
      <c r="A333" s="2">
        <v>332</v>
      </c>
      <c r="B333" s="2" t="s">
        <v>914</v>
      </c>
      <c r="C333" s="2" t="s">
        <v>915</v>
      </c>
      <c r="D333" s="2" t="s">
        <v>7</v>
      </c>
      <c r="E333" s="3">
        <v>44047</v>
      </c>
    </row>
    <row r="334" spans="1:5" x14ac:dyDescent="0.35">
      <c r="A334" s="2">
        <v>333</v>
      </c>
      <c r="B334" s="2" t="s">
        <v>917</v>
      </c>
      <c r="C334" s="2" t="s">
        <v>918</v>
      </c>
      <c r="D334" s="2" t="s">
        <v>15</v>
      </c>
      <c r="E334" s="3">
        <v>44904</v>
      </c>
    </row>
    <row r="335" spans="1:5" x14ac:dyDescent="0.35">
      <c r="A335" s="2">
        <v>334</v>
      </c>
      <c r="B335" s="2" t="s">
        <v>920</v>
      </c>
      <c r="C335" s="2" t="s">
        <v>921</v>
      </c>
      <c r="D335" s="2" t="s">
        <v>26</v>
      </c>
      <c r="E335" s="3">
        <v>44284</v>
      </c>
    </row>
    <row r="336" spans="1:5" x14ac:dyDescent="0.35">
      <c r="A336" s="2">
        <v>335</v>
      </c>
      <c r="B336" s="2" t="s">
        <v>335</v>
      </c>
      <c r="C336" s="2" t="s">
        <v>923</v>
      </c>
      <c r="D336" s="2" t="s">
        <v>15</v>
      </c>
      <c r="E336" s="3">
        <v>45127</v>
      </c>
    </row>
    <row r="337" spans="1:5" x14ac:dyDescent="0.35">
      <c r="A337" s="2">
        <v>336</v>
      </c>
      <c r="B337" s="2" t="s">
        <v>925</v>
      </c>
      <c r="C337" s="2" t="s">
        <v>926</v>
      </c>
      <c r="D337" s="2" t="s">
        <v>26</v>
      </c>
      <c r="E337" s="3">
        <v>45420</v>
      </c>
    </row>
    <row r="338" spans="1:5" x14ac:dyDescent="0.35">
      <c r="A338" s="2">
        <v>337</v>
      </c>
      <c r="B338" s="2" t="s">
        <v>928</v>
      </c>
      <c r="C338" s="2" t="s">
        <v>929</v>
      </c>
      <c r="D338" s="2" t="s">
        <v>7</v>
      </c>
      <c r="E338" s="3">
        <v>44041</v>
      </c>
    </row>
    <row r="339" spans="1:5" x14ac:dyDescent="0.35">
      <c r="A339" s="2">
        <v>338</v>
      </c>
      <c r="B339" s="2" t="s">
        <v>931</v>
      </c>
      <c r="C339" s="2" t="s">
        <v>932</v>
      </c>
      <c r="D339" s="2" t="s">
        <v>7</v>
      </c>
      <c r="E339" s="3">
        <v>45064</v>
      </c>
    </row>
    <row r="340" spans="1:5" x14ac:dyDescent="0.35">
      <c r="A340" s="2">
        <v>339</v>
      </c>
      <c r="B340" s="2" t="s">
        <v>934</v>
      </c>
      <c r="C340" s="2" t="s">
        <v>935</v>
      </c>
      <c r="D340" s="2" t="s">
        <v>52</v>
      </c>
      <c r="E340" s="3">
        <v>44842</v>
      </c>
    </row>
    <row r="341" spans="1:5" x14ac:dyDescent="0.35">
      <c r="A341" s="2">
        <v>340</v>
      </c>
      <c r="B341" s="2" t="s">
        <v>937</v>
      </c>
      <c r="C341" s="2" t="s">
        <v>938</v>
      </c>
      <c r="D341" s="2" t="s">
        <v>11</v>
      </c>
      <c r="E341" s="3">
        <v>45132</v>
      </c>
    </row>
    <row r="342" spans="1:5" x14ac:dyDescent="0.35">
      <c r="A342" s="2">
        <v>341</v>
      </c>
      <c r="B342" s="2" t="s">
        <v>939</v>
      </c>
      <c r="C342" s="2" t="s">
        <v>940</v>
      </c>
      <c r="D342" s="2" t="s">
        <v>15</v>
      </c>
      <c r="E342" s="3">
        <v>44731</v>
      </c>
    </row>
    <row r="343" spans="1:5" x14ac:dyDescent="0.35">
      <c r="A343" s="2">
        <v>342</v>
      </c>
      <c r="B343" s="2" t="s">
        <v>462</v>
      </c>
      <c r="C343" s="2" t="s">
        <v>942</v>
      </c>
      <c r="D343" s="2" t="s">
        <v>48</v>
      </c>
      <c r="E343" s="3">
        <v>44451</v>
      </c>
    </row>
    <row r="344" spans="1:5" x14ac:dyDescent="0.35">
      <c r="A344" s="2">
        <v>343</v>
      </c>
      <c r="B344" s="2" t="s">
        <v>504</v>
      </c>
      <c r="C344" s="2" t="s">
        <v>944</v>
      </c>
      <c r="D344" s="2" t="s">
        <v>11</v>
      </c>
      <c r="E344" s="3">
        <v>44551</v>
      </c>
    </row>
    <row r="345" spans="1:5" x14ac:dyDescent="0.35">
      <c r="A345" s="2">
        <v>344</v>
      </c>
      <c r="B345" s="2" t="s">
        <v>945</v>
      </c>
      <c r="C345" s="2" t="s">
        <v>946</v>
      </c>
      <c r="D345" s="2" t="s">
        <v>15</v>
      </c>
      <c r="E345" s="3">
        <v>44756</v>
      </c>
    </row>
    <row r="346" spans="1:5" x14ac:dyDescent="0.35">
      <c r="A346" s="2">
        <v>345</v>
      </c>
      <c r="B346" s="2" t="s">
        <v>420</v>
      </c>
      <c r="C346" s="2" t="s">
        <v>948</v>
      </c>
      <c r="D346" s="2" t="s">
        <v>22</v>
      </c>
      <c r="E346" s="3">
        <v>43988</v>
      </c>
    </row>
    <row r="347" spans="1:5" x14ac:dyDescent="0.35">
      <c r="A347" s="2">
        <v>346</v>
      </c>
      <c r="B347" s="2" t="s">
        <v>950</v>
      </c>
      <c r="C347" s="2" t="s">
        <v>951</v>
      </c>
      <c r="D347" s="2" t="s">
        <v>52</v>
      </c>
      <c r="E347" s="3">
        <v>44869</v>
      </c>
    </row>
    <row r="348" spans="1:5" x14ac:dyDescent="0.35">
      <c r="A348" s="2">
        <v>347</v>
      </c>
      <c r="B348" s="2" t="s">
        <v>953</v>
      </c>
      <c r="C348" s="2" t="s">
        <v>954</v>
      </c>
      <c r="D348" s="2" t="s">
        <v>22</v>
      </c>
      <c r="E348" s="3">
        <v>45452</v>
      </c>
    </row>
    <row r="349" spans="1:5" x14ac:dyDescent="0.35">
      <c r="A349" s="2">
        <v>348</v>
      </c>
      <c r="B349" s="2" t="s">
        <v>956</v>
      </c>
      <c r="C349" s="2" t="s">
        <v>957</v>
      </c>
      <c r="D349" s="2" t="s">
        <v>7</v>
      </c>
      <c r="E349" s="3">
        <v>45165</v>
      </c>
    </row>
    <row r="350" spans="1:5" x14ac:dyDescent="0.35">
      <c r="A350" s="2">
        <v>349</v>
      </c>
      <c r="B350" s="2" t="s">
        <v>812</v>
      </c>
      <c r="C350" s="2" t="s">
        <v>958</v>
      </c>
      <c r="D350" s="2" t="s">
        <v>7</v>
      </c>
      <c r="E350" s="3">
        <v>44857</v>
      </c>
    </row>
    <row r="351" spans="1:5" x14ac:dyDescent="0.35">
      <c r="A351" s="2">
        <v>350</v>
      </c>
      <c r="B351" s="2" t="s">
        <v>960</v>
      </c>
      <c r="C351" s="2" t="s">
        <v>961</v>
      </c>
      <c r="D351" s="2" t="s">
        <v>48</v>
      </c>
      <c r="E351" s="3">
        <v>45491</v>
      </c>
    </row>
    <row r="352" spans="1:5" x14ac:dyDescent="0.35">
      <c r="A352" s="2">
        <v>351</v>
      </c>
      <c r="B352" s="2" t="s">
        <v>147</v>
      </c>
      <c r="C352" s="2" t="s">
        <v>963</v>
      </c>
      <c r="D352" s="2" t="s">
        <v>7</v>
      </c>
      <c r="E352" s="3">
        <v>45154</v>
      </c>
    </row>
    <row r="353" spans="1:5" x14ac:dyDescent="0.35">
      <c r="A353" s="2">
        <v>352</v>
      </c>
      <c r="B353" s="2" t="s">
        <v>964</v>
      </c>
      <c r="C353" s="2" t="s">
        <v>965</v>
      </c>
      <c r="D353" s="2" t="s">
        <v>11</v>
      </c>
      <c r="E353" s="3">
        <v>44730</v>
      </c>
    </row>
    <row r="354" spans="1:5" x14ac:dyDescent="0.35">
      <c r="A354" s="2">
        <v>353</v>
      </c>
      <c r="B354" s="2" t="s">
        <v>129</v>
      </c>
      <c r="C354" s="2" t="s">
        <v>967</v>
      </c>
      <c r="D354" s="2" t="s">
        <v>26</v>
      </c>
      <c r="E354" s="3">
        <v>44576</v>
      </c>
    </row>
    <row r="355" spans="1:5" x14ac:dyDescent="0.35">
      <c r="A355" s="2">
        <v>354</v>
      </c>
      <c r="B355" s="2" t="s">
        <v>599</v>
      </c>
      <c r="C355" s="2" t="s">
        <v>969</v>
      </c>
      <c r="D355" s="2" t="s">
        <v>26</v>
      </c>
      <c r="E355" s="3">
        <v>45417</v>
      </c>
    </row>
    <row r="356" spans="1:5" x14ac:dyDescent="0.35">
      <c r="A356" s="2">
        <v>355</v>
      </c>
      <c r="B356" s="2" t="s">
        <v>971</v>
      </c>
      <c r="C356" s="2" t="s">
        <v>972</v>
      </c>
      <c r="D356" s="2" t="s">
        <v>15</v>
      </c>
      <c r="E356" s="3">
        <v>44506</v>
      </c>
    </row>
    <row r="357" spans="1:5" x14ac:dyDescent="0.35">
      <c r="A357" s="2">
        <v>356</v>
      </c>
      <c r="B357" s="2" t="s">
        <v>974</v>
      </c>
      <c r="C357" s="2" t="s">
        <v>975</v>
      </c>
      <c r="D357" s="2" t="s">
        <v>48</v>
      </c>
      <c r="E357" s="3">
        <v>45313</v>
      </c>
    </row>
    <row r="358" spans="1:5" x14ac:dyDescent="0.35">
      <c r="A358" s="2">
        <v>357</v>
      </c>
      <c r="B358" s="2" t="s">
        <v>977</v>
      </c>
      <c r="C358" s="2" t="s">
        <v>978</v>
      </c>
      <c r="D358" s="2" t="s">
        <v>22</v>
      </c>
      <c r="E358" s="3">
        <v>45024</v>
      </c>
    </row>
    <row r="359" spans="1:5" x14ac:dyDescent="0.35">
      <c r="A359" s="2">
        <v>358</v>
      </c>
      <c r="B359" s="2" t="s">
        <v>980</v>
      </c>
      <c r="C359" s="2" t="s">
        <v>981</v>
      </c>
      <c r="D359" s="2" t="s">
        <v>22</v>
      </c>
      <c r="E359" s="3">
        <v>45174</v>
      </c>
    </row>
    <row r="360" spans="1:5" x14ac:dyDescent="0.35">
      <c r="A360" s="2">
        <v>359</v>
      </c>
      <c r="B360" s="2" t="s">
        <v>983</v>
      </c>
      <c r="C360" s="2" t="s">
        <v>984</v>
      </c>
      <c r="D360" s="2" t="s">
        <v>15</v>
      </c>
      <c r="E360" s="3">
        <v>45282</v>
      </c>
    </row>
    <row r="361" spans="1:5" x14ac:dyDescent="0.35">
      <c r="A361" s="2">
        <v>360</v>
      </c>
      <c r="B361" s="2" t="s">
        <v>619</v>
      </c>
      <c r="C361" s="2" t="s">
        <v>986</v>
      </c>
      <c r="D361" s="2" t="s">
        <v>48</v>
      </c>
      <c r="E361" s="3">
        <v>45148</v>
      </c>
    </row>
    <row r="362" spans="1:5" x14ac:dyDescent="0.35">
      <c r="A362" s="2">
        <v>361</v>
      </c>
      <c r="B362" s="2" t="s">
        <v>987</v>
      </c>
      <c r="C362" s="2" t="s">
        <v>988</v>
      </c>
      <c r="D362" s="2" t="s">
        <v>48</v>
      </c>
      <c r="E362" s="3">
        <v>45270</v>
      </c>
    </row>
    <row r="363" spans="1:5" x14ac:dyDescent="0.35">
      <c r="A363" s="2">
        <v>362</v>
      </c>
      <c r="B363" s="2" t="s">
        <v>990</v>
      </c>
      <c r="C363" s="2" t="s">
        <v>991</v>
      </c>
      <c r="D363" s="2" t="s">
        <v>52</v>
      </c>
      <c r="E363" s="3">
        <v>45204</v>
      </c>
    </row>
    <row r="364" spans="1:5" x14ac:dyDescent="0.35">
      <c r="A364" s="2">
        <v>363</v>
      </c>
      <c r="B364" s="2" t="s">
        <v>993</v>
      </c>
      <c r="C364" s="2" t="s">
        <v>994</v>
      </c>
      <c r="D364" s="2" t="s">
        <v>26</v>
      </c>
      <c r="E364" s="3">
        <v>44573</v>
      </c>
    </row>
    <row r="365" spans="1:5" x14ac:dyDescent="0.35">
      <c r="A365" s="2">
        <v>364</v>
      </c>
      <c r="B365" s="2" t="s">
        <v>501</v>
      </c>
      <c r="C365" s="2" t="s">
        <v>996</v>
      </c>
      <c r="D365" s="2" t="s">
        <v>52</v>
      </c>
      <c r="E365" s="3">
        <v>45400</v>
      </c>
    </row>
    <row r="366" spans="1:5" x14ac:dyDescent="0.35">
      <c r="A366" s="2">
        <v>365</v>
      </c>
      <c r="B366" s="2" t="s">
        <v>998</v>
      </c>
      <c r="C366" s="2" t="s">
        <v>999</v>
      </c>
      <c r="D366" s="2" t="s">
        <v>15</v>
      </c>
      <c r="E366" s="3">
        <v>44148</v>
      </c>
    </row>
    <row r="367" spans="1:5" x14ac:dyDescent="0.35">
      <c r="A367" s="2">
        <v>366</v>
      </c>
      <c r="B367" s="2" t="s">
        <v>1001</v>
      </c>
      <c r="C367" s="2" t="s">
        <v>1002</v>
      </c>
      <c r="D367" s="2" t="s">
        <v>11</v>
      </c>
      <c r="E367" s="3">
        <v>45409</v>
      </c>
    </row>
    <row r="368" spans="1:5" x14ac:dyDescent="0.35">
      <c r="A368" s="2">
        <v>367</v>
      </c>
      <c r="B368" s="2" t="s">
        <v>1004</v>
      </c>
      <c r="C368" s="2" t="s">
        <v>1005</v>
      </c>
      <c r="D368" s="2" t="s">
        <v>48</v>
      </c>
      <c r="E368" s="3">
        <v>44520</v>
      </c>
    </row>
    <row r="369" spans="1:5" x14ac:dyDescent="0.35">
      <c r="A369" s="2">
        <v>368</v>
      </c>
      <c r="B369" s="2" t="s">
        <v>1007</v>
      </c>
      <c r="C369" s="2" t="s">
        <v>1008</v>
      </c>
      <c r="D369" s="2" t="s">
        <v>7</v>
      </c>
      <c r="E369" s="3">
        <v>44146</v>
      </c>
    </row>
    <row r="370" spans="1:5" x14ac:dyDescent="0.35">
      <c r="A370" s="2">
        <v>369</v>
      </c>
      <c r="B370" s="2" t="s">
        <v>324</v>
      </c>
      <c r="C370" s="2" t="s">
        <v>1010</v>
      </c>
      <c r="D370" s="2" t="s">
        <v>52</v>
      </c>
      <c r="E370" s="3">
        <v>45307</v>
      </c>
    </row>
    <row r="371" spans="1:5" x14ac:dyDescent="0.35">
      <c r="A371" s="2">
        <v>370</v>
      </c>
      <c r="B371" s="2" t="s">
        <v>306</v>
      </c>
      <c r="C371" s="2" t="s">
        <v>1012</v>
      </c>
      <c r="D371" s="2" t="s">
        <v>22</v>
      </c>
      <c r="E371" s="3">
        <v>45216</v>
      </c>
    </row>
    <row r="372" spans="1:5" x14ac:dyDescent="0.35">
      <c r="A372" s="2">
        <v>371</v>
      </c>
      <c r="B372" s="2" t="s">
        <v>1014</v>
      </c>
      <c r="C372" s="2" t="s">
        <v>1015</v>
      </c>
      <c r="D372" s="2" t="s">
        <v>48</v>
      </c>
      <c r="E372" s="3">
        <v>44414</v>
      </c>
    </row>
    <row r="373" spans="1:5" x14ac:dyDescent="0.35">
      <c r="A373" s="2">
        <v>372</v>
      </c>
      <c r="B373" s="2" t="s">
        <v>1017</v>
      </c>
      <c r="C373" s="2" t="s">
        <v>1018</v>
      </c>
      <c r="D373" s="2" t="s">
        <v>26</v>
      </c>
      <c r="E373" s="3">
        <v>44320</v>
      </c>
    </row>
    <row r="374" spans="1:5" x14ac:dyDescent="0.35">
      <c r="A374" s="2">
        <v>373</v>
      </c>
      <c r="B374" s="2" t="s">
        <v>1020</v>
      </c>
      <c r="C374" s="2" t="s">
        <v>1021</v>
      </c>
      <c r="D374" s="2" t="s">
        <v>11</v>
      </c>
      <c r="E374" s="3">
        <v>45220</v>
      </c>
    </row>
    <row r="375" spans="1:5" x14ac:dyDescent="0.35">
      <c r="A375" s="2">
        <v>374</v>
      </c>
      <c r="B375" s="2" t="s">
        <v>1023</v>
      </c>
      <c r="C375" s="2" t="s">
        <v>1024</v>
      </c>
      <c r="D375" s="2" t="s">
        <v>52</v>
      </c>
      <c r="E375" s="3">
        <v>45424</v>
      </c>
    </row>
    <row r="376" spans="1:5" x14ac:dyDescent="0.35">
      <c r="A376" s="2">
        <v>375</v>
      </c>
      <c r="B376" s="2" t="s">
        <v>198</v>
      </c>
      <c r="C376" s="2" t="s">
        <v>1026</v>
      </c>
      <c r="D376" s="2" t="s">
        <v>48</v>
      </c>
      <c r="E376" s="3">
        <v>44162</v>
      </c>
    </row>
    <row r="377" spans="1:5" x14ac:dyDescent="0.35">
      <c r="A377" s="2">
        <v>376</v>
      </c>
      <c r="B377" s="2" t="s">
        <v>716</v>
      </c>
      <c r="C377" s="2" t="s">
        <v>1028</v>
      </c>
      <c r="D377" s="2" t="s">
        <v>15</v>
      </c>
      <c r="E377" s="3">
        <v>44343</v>
      </c>
    </row>
    <row r="378" spans="1:5" x14ac:dyDescent="0.35">
      <c r="A378" s="2">
        <v>377</v>
      </c>
      <c r="B378" s="2" t="s">
        <v>1029</v>
      </c>
      <c r="C378" s="2" t="s">
        <v>1030</v>
      </c>
      <c r="D378" s="2" t="s">
        <v>22</v>
      </c>
      <c r="E378" s="3">
        <v>44041</v>
      </c>
    </row>
    <row r="379" spans="1:5" x14ac:dyDescent="0.35">
      <c r="A379" s="2">
        <v>378</v>
      </c>
      <c r="B379" s="2" t="s">
        <v>796</v>
      </c>
      <c r="C379" s="2" t="s">
        <v>1031</v>
      </c>
      <c r="D379" s="2" t="s">
        <v>48</v>
      </c>
      <c r="E379" s="3">
        <v>44002</v>
      </c>
    </row>
    <row r="380" spans="1:5" x14ac:dyDescent="0.35">
      <c r="A380" s="2">
        <v>379</v>
      </c>
      <c r="B380" s="2" t="s">
        <v>729</v>
      </c>
      <c r="C380" s="2" t="s">
        <v>1033</v>
      </c>
      <c r="D380" s="2" t="s">
        <v>7</v>
      </c>
      <c r="E380" s="3">
        <v>44882</v>
      </c>
    </row>
    <row r="381" spans="1:5" x14ac:dyDescent="0.35">
      <c r="A381" s="2">
        <v>380</v>
      </c>
      <c r="B381" s="2" t="s">
        <v>1035</v>
      </c>
      <c r="C381" s="2" t="s">
        <v>1036</v>
      </c>
      <c r="D381" s="2" t="s">
        <v>52</v>
      </c>
      <c r="E381" s="3">
        <v>45503</v>
      </c>
    </row>
    <row r="382" spans="1:5" x14ac:dyDescent="0.35">
      <c r="A382" s="2">
        <v>381</v>
      </c>
      <c r="B382" s="2" t="s">
        <v>1038</v>
      </c>
      <c r="C382" s="2" t="s">
        <v>1039</v>
      </c>
      <c r="D382" s="2" t="s">
        <v>52</v>
      </c>
      <c r="E382" s="3">
        <v>43940</v>
      </c>
    </row>
    <row r="383" spans="1:5" x14ac:dyDescent="0.35">
      <c r="A383" s="2">
        <v>382</v>
      </c>
      <c r="B383" s="2" t="s">
        <v>993</v>
      </c>
      <c r="C383" s="2" t="s">
        <v>1041</v>
      </c>
      <c r="D383" s="2" t="s">
        <v>15</v>
      </c>
      <c r="E383" s="3">
        <v>44621</v>
      </c>
    </row>
    <row r="384" spans="1:5" x14ac:dyDescent="0.35">
      <c r="A384" s="2">
        <v>383</v>
      </c>
      <c r="B384" s="2" t="s">
        <v>84</v>
      </c>
      <c r="C384" s="2" t="s">
        <v>1043</v>
      </c>
      <c r="D384" s="2" t="s">
        <v>15</v>
      </c>
      <c r="E384" s="3">
        <v>44483</v>
      </c>
    </row>
    <row r="385" spans="1:5" x14ac:dyDescent="0.35">
      <c r="A385" s="2">
        <v>384</v>
      </c>
      <c r="B385" s="2" t="s">
        <v>987</v>
      </c>
      <c r="C385" s="2" t="s">
        <v>1045</v>
      </c>
      <c r="D385" s="2" t="s">
        <v>26</v>
      </c>
      <c r="E385" s="3">
        <v>43909</v>
      </c>
    </row>
    <row r="386" spans="1:5" x14ac:dyDescent="0.35">
      <c r="A386" s="2">
        <v>385</v>
      </c>
      <c r="B386" s="2" t="s">
        <v>1047</v>
      </c>
      <c r="C386" s="2" t="s">
        <v>1048</v>
      </c>
      <c r="D386" s="2" t="s">
        <v>11</v>
      </c>
      <c r="E386" s="3">
        <v>44749</v>
      </c>
    </row>
    <row r="387" spans="1:5" x14ac:dyDescent="0.35">
      <c r="A387" s="2">
        <v>386</v>
      </c>
      <c r="B387" s="2" t="s">
        <v>177</v>
      </c>
      <c r="C387" s="2" t="s">
        <v>1050</v>
      </c>
      <c r="D387" s="2" t="s">
        <v>7</v>
      </c>
      <c r="E387" s="3">
        <v>44355</v>
      </c>
    </row>
    <row r="388" spans="1:5" x14ac:dyDescent="0.35">
      <c r="A388" s="2">
        <v>387</v>
      </c>
      <c r="B388" s="2" t="s">
        <v>256</v>
      </c>
      <c r="C388" s="2" t="s">
        <v>1052</v>
      </c>
      <c r="D388" s="2" t="s">
        <v>52</v>
      </c>
      <c r="E388" s="3">
        <v>44911</v>
      </c>
    </row>
    <row r="389" spans="1:5" x14ac:dyDescent="0.35">
      <c r="A389" s="2">
        <v>388</v>
      </c>
      <c r="B389" s="2" t="s">
        <v>315</v>
      </c>
      <c r="C389" s="2" t="s">
        <v>1054</v>
      </c>
      <c r="D389" s="2" t="s">
        <v>15</v>
      </c>
      <c r="E389" s="3">
        <v>44447</v>
      </c>
    </row>
    <row r="390" spans="1:5" x14ac:dyDescent="0.35">
      <c r="A390" s="2">
        <v>389</v>
      </c>
      <c r="B390" s="2" t="s">
        <v>144</v>
      </c>
      <c r="C390" s="2" t="s">
        <v>1055</v>
      </c>
      <c r="D390" s="2" t="s">
        <v>48</v>
      </c>
      <c r="E390" s="3">
        <v>45139</v>
      </c>
    </row>
    <row r="391" spans="1:5" x14ac:dyDescent="0.35">
      <c r="A391" s="2">
        <v>390</v>
      </c>
      <c r="B391" s="2" t="s">
        <v>1057</v>
      </c>
      <c r="C391" s="2" t="s">
        <v>1058</v>
      </c>
      <c r="D391" s="2" t="s">
        <v>52</v>
      </c>
      <c r="E391" s="3">
        <v>45544</v>
      </c>
    </row>
    <row r="392" spans="1:5" x14ac:dyDescent="0.35">
      <c r="A392" s="2">
        <v>391</v>
      </c>
      <c r="B392" s="2" t="s">
        <v>1060</v>
      </c>
      <c r="C392" s="2" t="s">
        <v>1061</v>
      </c>
      <c r="D392" s="2" t="s">
        <v>22</v>
      </c>
      <c r="E392" s="3">
        <v>44326</v>
      </c>
    </row>
    <row r="393" spans="1:5" x14ac:dyDescent="0.35">
      <c r="A393" s="2">
        <v>392</v>
      </c>
      <c r="B393" s="2" t="s">
        <v>1063</v>
      </c>
      <c r="C393" s="2" t="s">
        <v>1064</v>
      </c>
      <c r="D393" s="2" t="s">
        <v>11</v>
      </c>
      <c r="E393" s="3">
        <v>43834</v>
      </c>
    </row>
    <row r="394" spans="1:5" x14ac:dyDescent="0.35">
      <c r="A394" s="2">
        <v>393</v>
      </c>
      <c r="B394" s="2" t="s">
        <v>1066</v>
      </c>
      <c r="C394" s="2" t="s">
        <v>1067</v>
      </c>
      <c r="D394" s="2" t="s">
        <v>7</v>
      </c>
      <c r="E394" s="3">
        <v>44684</v>
      </c>
    </row>
    <row r="395" spans="1:5" x14ac:dyDescent="0.35">
      <c r="A395" s="2">
        <v>394</v>
      </c>
      <c r="B395" s="2" t="s">
        <v>1069</v>
      </c>
      <c r="C395" s="2" t="s">
        <v>1070</v>
      </c>
      <c r="D395" s="2" t="s">
        <v>11</v>
      </c>
      <c r="E395" s="3">
        <v>43969</v>
      </c>
    </row>
    <row r="396" spans="1:5" x14ac:dyDescent="0.35">
      <c r="A396" s="2">
        <v>395</v>
      </c>
      <c r="B396" s="2" t="s">
        <v>198</v>
      </c>
      <c r="C396" s="2" t="s">
        <v>1072</v>
      </c>
      <c r="D396" s="2" t="s">
        <v>52</v>
      </c>
      <c r="E396" s="3">
        <v>43872</v>
      </c>
    </row>
    <row r="397" spans="1:5" x14ac:dyDescent="0.35">
      <c r="A397" s="2">
        <v>396</v>
      </c>
      <c r="B397" s="2" t="s">
        <v>1074</v>
      </c>
      <c r="C397" s="2" t="s">
        <v>1075</v>
      </c>
      <c r="D397" s="2" t="s">
        <v>26</v>
      </c>
      <c r="E397" s="3">
        <v>44623</v>
      </c>
    </row>
    <row r="398" spans="1:5" x14ac:dyDescent="0.35">
      <c r="A398" s="2">
        <v>397</v>
      </c>
      <c r="B398" s="2" t="s">
        <v>1077</v>
      </c>
      <c r="C398" s="2" t="s">
        <v>1078</v>
      </c>
      <c r="D398" s="2" t="s">
        <v>15</v>
      </c>
      <c r="E398" s="3">
        <v>45445</v>
      </c>
    </row>
    <row r="399" spans="1:5" x14ac:dyDescent="0.35">
      <c r="A399" s="2">
        <v>398</v>
      </c>
      <c r="B399" s="2" t="s">
        <v>1066</v>
      </c>
      <c r="C399" s="2" t="s">
        <v>1080</v>
      </c>
      <c r="D399" s="2" t="s">
        <v>15</v>
      </c>
      <c r="E399" s="3">
        <v>45117</v>
      </c>
    </row>
    <row r="400" spans="1:5" x14ac:dyDescent="0.35">
      <c r="A400" s="2">
        <v>399</v>
      </c>
      <c r="B400" s="2" t="s">
        <v>987</v>
      </c>
      <c r="C400" s="2" t="s">
        <v>1082</v>
      </c>
      <c r="D400" s="2" t="s">
        <v>11</v>
      </c>
      <c r="E400" s="3">
        <v>44552</v>
      </c>
    </row>
    <row r="401" spans="1:5" x14ac:dyDescent="0.35">
      <c r="A401" s="2">
        <v>400</v>
      </c>
      <c r="B401" s="2" t="s">
        <v>1084</v>
      </c>
      <c r="C401" s="2" t="s">
        <v>1085</v>
      </c>
      <c r="D401" s="2" t="s">
        <v>22</v>
      </c>
      <c r="E401" s="3">
        <v>44782</v>
      </c>
    </row>
    <row r="402" spans="1:5" x14ac:dyDescent="0.35">
      <c r="A402" s="2">
        <v>401</v>
      </c>
      <c r="B402" s="2" t="s">
        <v>1087</v>
      </c>
      <c r="C402" s="2" t="s">
        <v>1088</v>
      </c>
      <c r="D402" s="2" t="s">
        <v>22</v>
      </c>
      <c r="E402" s="3">
        <v>43960</v>
      </c>
    </row>
    <row r="403" spans="1:5" x14ac:dyDescent="0.35">
      <c r="A403" s="2">
        <v>402</v>
      </c>
      <c r="B403" s="2" t="s">
        <v>1090</v>
      </c>
      <c r="C403" s="2" t="s">
        <v>1091</v>
      </c>
      <c r="D403" s="2" t="s">
        <v>15</v>
      </c>
      <c r="E403" s="3">
        <v>44243</v>
      </c>
    </row>
    <row r="404" spans="1:5" x14ac:dyDescent="0.35">
      <c r="A404" s="2">
        <v>403</v>
      </c>
      <c r="B404" s="2" t="s">
        <v>1093</v>
      </c>
      <c r="C404" s="2" t="s">
        <v>1094</v>
      </c>
      <c r="D404" s="2" t="s">
        <v>11</v>
      </c>
      <c r="E404" s="3">
        <v>44466</v>
      </c>
    </row>
    <row r="405" spans="1:5" x14ac:dyDescent="0.35">
      <c r="A405" s="2">
        <v>404</v>
      </c>
      <c r="B405" s="2" t="s">
        <v>1096</v>
      </c>
      <c r="C405" s="2" t="s">
        <v>1097</v>
      </c>
      <c r="D405" s="2" t="s">
        <v>15</v>
      </c>
      <c r="E405" s="3">
        <v>44349</v>
      </c>
    </row>
    <row r="406" spans="1:5" x14ac:dyDescent="0.35">
      <c r="A406" s="2">
        <v>405</v>
      </c>
      <c r="B406" s="2" t="s">
        <v>132</v>
      </c>
      <c r="C406" s="2" t="s">
        <v>1099</v>
      </c>
      <c r="D406" s="2" t="s">
        <v>15</v>
      </c>
      <c r="E406" s="3">
        <v>45430</v>
      </c>
    </row>
    <row r="407" spans="1:5" x14ac:dyDescent="0.35">
      <c r="A407" s="2">
        <v>406</v>
      </c>
      <c r="B407" s="2" t="s">
        <v>1101</v>
      </c>
      <c r="C407" s="2" t="s">
        <v>1102</v>
      </c>
      <c r="D407" s="2" t="s">
        <v>26</v>
      </c>
      <c r="E407" s="3">
        <v>45468</v>
      </c>
    </row>
    <row r="408" spans="1:5" x14ac:dyDescent="0.35">
      <c r="A408" s="2">
        <v>407</v>
      </c>
      <c r="B408" s="2" t="s">
        <v>1104</v>
      </c>
      <c r="C408" s="2" t="s">
        <v>1105</v>
      </c>
      <c r="D408" s="2" t="s">
        <v>26</v>
      </c>
      <c r="E408" s="3">
        <v>44622</v>
      </c>
    </row>
    <row r="409" spans="1:5" x14ac:dyDescent="0.35">
      <c r="A409" s="2">
        <v>408</v>
      </c>
      <c r="B409" s="2" t="s">
        <v>585</v>
      </c>
      <c r="C409" s="2" t="s">
        <v>1107</v>
      </c>
      <c r="D409" s="2" t="s">
        <v>26</v>
      </c>
      <c r="E409" s="3">
        <v>44849</v>
      </c>
    </row>
    <row r="410" spans="1:5" x14ac:dyDescent="0.35">
      <c r="A410" s="2">
        <v>409</v>
      </c>
      <c r="B410" s="2" t="s">
        <v>459</v>
      </c>
      <c r="C410" s="2" t="s">
        <v>1109</v>
      </c>
      <c r="D410" s="2" t="s">
        <v>52</v>
      </c>
      <c r="E410" s="3">
        <v>45320</v>
      </c>
    </row>
    <row r="411" spans="1:5" x14ac:dyDescent="0.35">
      <c r="A411" s="2">
        <v>410</v>
      </c>
      <c r="B411" s="2" t="s">
        <v>839</v>
      </c>
      <c r="C411" s="2" t="s">
        <v>1111</v>
      </c>
      <c r="D411" s="2" t="s">
        <v>7</v>
      </c>
      <c r="E411" s="3">
        <v>45515</v>
      </c>
    </row>
    <row r="412" spans="1:5" x14ac:dyDescent="0.35">
      <c r="A412" s="2">
        <v>411</v>
      </c>
      <c r="B412" s="2" t="s">
        <v>1112</v>
      </c>
      <c r="C412" s="2" t="s">
        <v>1113</v>
      </c>
      <c r="D412" s="2" t="s">
        <v>26</v>
      </c>
      <c r="E412" s="3">
        <v>43994</v>
      </c>
    </row>
    <row r="413" spans="1:5" x14ac:dyDescent="0.35">
      <c r="A413" s="2">
        <v>412</v>
      </c>
      <c r="B413" s="2" t="s">
        <v>1115</v>
      </c>
      <c r="C413" s="2" t="s">
        <v>1116</v>
      </c>
      <c r="D413" s="2" t="s">
        <v>22</v>
      </c>
      <c r="E413" s="3">
        <v>45065</v>
      </c>
    </row>
    <row r="414" spans="1:5" x14ac:dyDescent="0.35">
      <c r="A414" s="2">
        <v>413</v>
      </c>
      <c r="B414" s="2" t="s">
        <v>1118</v>
      </c>
      <c r="C414" s="2" t="s">
        <v>1119</v>
      </c>
      <c r="D414" s="2" t="s">
        <v>26</v>
      </c>
      <c r="E414" s="3">
        <v>44740</v>
      </c>
    </row>
    <row r="415" spans="1:5" x14ac:dyDescent="0.35">
      <c r="A415" s="2">
        <v>414</v>
      </c>
      <c r="B415" s="2" t="s">
        <v>1121</v>
      </c>
      <c r="C415" s="2" t="s">
        <v>1122</v>
      </c>
      <c r="D415" s="2" t="s">
        <v>52</v>
      </c>
      <c r="E415" s="3">
        <v>45090</v>
      </c>
    </row>
    <row r="416" spans="1:5" x14ac:dyDescent="0.35">
      <c r="A416" s="2">
        <v>415</v>
      </c>
      <c r="B416" s="2" t="s">
        <v>247</v>
      </c>
      <c r="C416" s="2" t="s">
        <v>1124</v>
      </c>
      <c r="D416" s="2" t="s">
        <v>22</v>
      </c>
      <c r="E416" s="3">
        <v>45205</v>
      </c>
    </row>
    <row r="417" spans="1:5" x14ac:dyDescent="0.35">
      <c r="A417" s="2">
        <v>416</v>
      </c>
      <c r="B417" s="2" t="s">
        <v>1126</v>
      </c>
      <c r="C417" s="2" t="s">
        <v>1127</v>
      </c>
      <c r="D417" s="2" t="s">
        <v>22</v>
      </c>
      <c r="E417" s="3">
        <v>45471</v>
      </c>
    </row>
    <row r="418" spans="1:5" x14ac:dyDescent="0.35">
      <c r="A418" s="2">
        <v>417</v>
      </c>
      <c r="B418" s="2" t="s">
        <v>1129</v>
      </c>
      <c r="C418" s="2" t="s">
        <v>1130</v>
      </c>
      <c r="D418" s="2" t="s">
        <v>22</v>
      </c>
      <c r="E418" s="3">
        <v>45075</v>
      </c>
    </row>
    <row r="419" spans="1:5" x14ac:dyDescent="0.35">
      <c r="A419" s="2">
        <v>418</v>
      </c>
      <c r="B419" s="2" t="s">
        <v>1121</v>
      </c>
      <c r="C419" s="2" t="s">
        <v>1132</v>
      </c>
      <c r="D419" s="2" t="s">
        <v>7</v>
      </c>
      <c r="E419" s="3">
        <v>43968</v>
      </c>
    </row>
    <row r="420" spans="1:5" x14ac:dyDescent="0.35">
      <c r="A420" s="2">
        <v>419</v>
      </c>
      <c r="B420" s="2" t="s">
        <v>1134</v>
      </c>
      <c r="C420" s="2" t="s">
        <v>1135</v>
      </c>
      <c r="D420" s="2" t="s">
        <v>15</v>
      </c>
      <c r="E420" s="3">
        <v>44992</v>
      </c>
    </row>
    <row r="421" spans="1:5" x14ac:dyDescent="0.35">
      <c r="A421" s="2">
        <v>420</v>
      </c>
      <c r="B421" s="2" t="s">
        <v>1137</v>
      </c>
      <c r="C421" s="2" t="s">
        <v>1138</v>
      </c>
      <c r="D421" s="2" t="s">
        <v>52</v>
      </c>
      <c r="E421" s="3">
        <v>44592</v>
      </c>
    </row>
    <row r="422" spans="1:5" x14ac:dyDescent="0.35">
      <c r="A422" s="2">
        <v>421</v>
      </c>
      <c r="B422" s="2" t="s">
        <v>1140</v>
      </c>
      <c r="C422" s="2" t="s">
        <v>1141</v>
      </c>
      <c r="D422" s="2" t="s">
        <v>26</v>
      </c>
      <c r="E422" s="3">
        <v>44915</v>
      </c>
    </row>
    <row r="423" spans="1:5" x14ac:dyDescent="0.35">
      <c r="A423" s="2">
        <v>422</v>
      </c>
      <c r="B423" s="2" t="s">
        <v>289</v>
      </c>
      <c r="C423" s="2" t="s">
        <v>1143</v>
      </c>
      <c r="D423" s="2" t="s">
        <v>7</v>
      </c>
      <c r="E423" s="3">
        <v>44401</v>
      </c>
    </row>
    <row r="424" spans="1:5" x14ac:dyDescent="0.35">
      <c r="A424" s="2">
        <v>423</v>
      </c>
      <c r="B424" s="2" t="s">
        <v>5</v>
      </c>
      <c r="C424" s="2" t="s">
        <v>1145</v>
      </c>
      <c r="D424" s="2" t="s">
        <v>11</v>
      </c>
      <c r="E424" s="3">
        <v>44853</v>
      </c>
    </row>
    <row r="425" spans="1:5" x14ac:dyDescent="0.35">
      <c r="A425" s="2">
        <v>424</v>
      </c>
      <c r="B425" s="2" t="s">
        <v>1147</v>
      </c>
      <c r="C425" s="2" t="s">
        <v>1148</v>
      </c>
      <c r="D425" s="2" t="s">
        <v>48</v>
      </c>
      <c r="E425" s="3">
        <v>44367</v>
      </c>
    </row>
    <row r="426" spans="1:5" x14ac:dyDescent="0.35">
      <c r="A426" s="2">
        <v>425</v>
      </c>
      <c r="B426" s="2" t="s">
        <v>1150</v>
      </c>
      <c r="C426" s="2" t="s">
        <v>1151</v>
      </c>
      <c r="D426" s="2" t="s">
        <v>26</v>
      </c>
      <c r="E426" s="3">
        <v>45084</v>
      </c>
    </row>
    <row r="427" spans="1:5" x14ac:dyDescent="0.35">
      <c r="A427" s="2">
        <v>426</v>
      </c>
      <c r="B427" s="2" t="s">
        <v>150</v>
      </c>
      <c r="C427" s="2" t="s">
        <v>1153</v>
      </c>
      <c r="D427" s="2" t="s">
        <v>48</v>
      </c>
      <c r="E427" s="3">
        <v>44108</v>
      </c>
    </row>
    <row r="428" spans="1:5" x14ac:dyDescent="0.35">
      <c r="A428" s="2">
        <v>427</v>
      </c>
      <c r="B428" s="2" t="s">
        <v>699</v>
      </c>
      <c r="C428" s="2" t="s">
        <v>1155</v>
      </c>
      <c r="D428" s="2" t="s">
        <v>52</v>
      </c>
      <c r="E428" s="3">
        <v>45291</v>
      </c>
    </row>
    <row r="429" spans="1:5" x14ac:dyDescent="0.35">
      <c r="A429" s="2">
        <v>428</v>
      </c>
      <c r="B429" s="2" t="s">
        <v>602</v>
      </c>
      <c r="C429" s="2" t="s">
        <v>1157</v>
      </c>
      <c r="D429" s="2" t="s">
        <v>22</v>
      </c>
      <c r="E429" s="3">
        <v>44542</v>
      </c>
    </row>
    <row r="430" spans="1:5" x14ac:dyDescent="0.35">
      <c r="A430" s="2">
        <v>429</v>
      </c>
      <c r="B430" s="2" t="s">
        <v>222</v>
      </c>
      <c r="C430" s="2" t="s">
        <v>1158</v>
      </c>
      <c r="D430" s="2" t="s">
        <v>26</v>
      </c>
      <c r="E430" s="3">
        <v>44425</v>
      </c>
    </row>
    <row r="431" spans="1:5" x14ac:dyDescent="0.35">
      <c r="A431" s="2">
        <v>430</v>
      </c>
      <c r="B431" s="2" t="s">
        <v>271</v>
      </c>
      <c r="C431" s="2" t="s">
        <v>1160</v>
      </c>
      <c r="D431" s="2" t="s">
        <v>7</v>
      </c>
      <c r="E431" s="3">
        <v>44872</v>
      </c>
    </row>
    <row r="432" spans="1:5" x14ac:dyDescent="0.35">
      <c r="A432" s="2">
        <v>431</v>
      </c>
      <c r="B432" s="2" t="s">
        <v>498</v>
      </c>
      <c r="C432" s="2" t="s">
        <v>1162</v>
      </c>
      <c r="D432" s="2" t="s">
        <v>48</v>
      </c>
      <c r="E432" s="3">
        <v>44315</v>
      </c>
    </row>
    <row r="433" spans="1:5" x14ac:dyDescent="0.35">
      <c r="A433" s="2">
        <v>432</v>
      </c>
      <c r="B433" s="2" t="s">
        <v>396</v>
      </c>
      <c r="C433" s="2" t="s">
        <v>1163</v>
      </c>
      <c r="D433" s="2" t="s">
        <v>11</v>
      </c>
      <c r="E433" s="3">
        <v>44965</v>
      </c>
    </row>
    <row r="434" spans="1:5" x14ac:dyDescent="0.35">
      <c r="A434" s="2">
        <v>433</v>
      </c>
      <c r="B434" s="2" t="s">
        <v>135</v>
      </c>
      <c r="C434" s="2" t="s">
        <v>1165</v>
      </c>
      <c r="D434" s="2" t="s">
        <v>11</v>
      </c>
      <c r="E434" s="3">
        <v>44096</v>
      </c>
    </row>
    <row r="435" spans="1:5" x14ac:dyDescent="0.35">
      <c r="A435" s="2">
        <v>434</v>
      </c>
      <c r="B435" s="2" t="s">
        <v>1167</v>
      </c>
      <c r="C435" s="2" t="s">
        <v>1168</v>
      </c>
      <c r="D435" s="2" t="s">
        <v>22</v>
      </c>
      <c r="E435" s="3">
        <v>44646</v>
      </c>
    </row>
    <row r="436" spans="1:5" x14ac:dyDescent="0.35">
      <c r="A436" s="2">
        <v>435</v>
      </c>
      <c r="B436" s="2" t="s">
        <v>1170</v>
      </c>
      <c r="C436" s="2" t="s">
        <v>1171</v>
      </c>
      <c r="D436" s="2" t="s">
        <v>52</v>
      </c>
      <c r="E436" s="3">
        <v>45406</v>
      </c>
    </row>
    <row r="437" spans="1:5" x14ac:dyDescent="0.35">
      <c r="A437" s="2">
        <v>436</v>
      </c>
      <c r="B437" s="2" t="s">
        <v>1173</v>
      </c>
      <c r="C437" s="2" t="s">
        <v>1174</v>
      </c>
      <c r="D437" s="2" t="s">
        <v>15</v>
      </c>
      <c r="E437" s="3">
        <v>45146</v>
      </c>
    </row>
    <row r="438" spans="1:5" x14ac:dyDescent="0.35">
      <c r="A438" s="2">
        <v>437</v>
      </c>
      <c r="B438" s="2" t="s">
        <v>1023</v>
      </c>
      <c r="C438" s="2" t="s">
        <v>1176</v>
      </c>
      <c r="D438" s="2" t="s">
        <v>26</v>
      </c>
      <c r="E438" s="3">
        <v>44890</v>
      </c>
    </row>
    <row r="439" spans="1:5" x14ac:dyDescent="0.35">
      <c r="A439" s="2">
        <v>438</v>
      </c>
      <c r="B439" s="2" t="s">
        <v>1178</v>
      </c>
      <c r="C439" s="2" t="s">
        <v>1179</v>
      </c>
      <c r="D439" s="2" t="s">
        <v>7</v>
      </c>
      <c r="E439" s="3">
        <v>45034</v>
      </c>
    </row>
    <row r="440" spans="1:5" x14ac:dyDescent="0.35">
      <c r="A440" s="2">
        <v>439</v>
      </c>
      <c r="B440" s="2" t="s">
        <v>1180</v>
      </c>
      <c r="C440" s="2" t="s">
        <v>1181</v>
      </c>
      <c r="D440" s="2" t="s">
        <v>48</v>
      </c>
      <c r="E440" s="3">
        <v>43944</v>
      </c>
    </row>
    <row r="441" spans="1:5" x14ac:dyDescent="0.35">
      <c r="A441" s="2">
        <v>440</v>
      </c>
      <c r="B441" s="2" t="s">
        <v>1183</v>
      </c>
      <c r="C441" s="2" t="s">
        <v>1184</v>
      </c>
      <c r="D441" s="2" t="s">
        <v>7</v>
      </c>
      <c r="E441" s="3">
        <v>44453</v>
      </c>
    </row>
    <row r="442" spans="1:5" x14ac:dyDescent="0.35">
      <c r="A442" s="2">
        <v>441</v>
      </c>
      <c r="B442" s="2" t="s">
        <v>596</v>
      </c>
      <c r="C442" s="2" t="s">
        <v>1186</v>
      </c>
      <c r="D442" s="2" t="s">
        <v>11</v>
      </c>
      <c r="E442" s="3">
        <v>44539</v>
      </c>
    </row>
    <row r="443" spans="1:5" x14ac:dyDescent="0.35">
      <c r="A443" s="2">
        <v>442</v>
      </c>
      <c r="B443" s="2" t="s">
        <v>50</v>
      </c>
      <c r="C443" s="2" t="s">
        <v>1188</v>
      </c>
      <c r="D443" s="2" t="s">
        <v>22</v>
      </c>
      <c r="E443" s="3">
        <v>44233</v>
      </c>
    </row>
    <row r="444" spans="1:5" x14ac:dyDescent="0.35">
      <c r="A444" s="2">
        <v>443</v>
      </c>
      <c r="B444" s="2" t="s">
        <v>31</v>
      </c>
      <c r="C444" s="2" t="s">
        <v>1190</v>
      </c>
      <c r="D444" s="2" t="s">
        <v>11</v>
      </c>
      <c r="E444" s="3">
        <v>44451</v>
      </c>
    </row>
    <row r="445" spans="1:5" x14ac:dyDescent="0.35">
      <c r="A445" s="2">
        <v>444</v>
      </c>
      <c r="B445" s="2" t="s">
        <v>1069</v>
      </c>
      <c r="C445" s="2" t="s">
        <v>1191</v>
      </c>
      <c r="D445" s="2" t="s">
        <v>11</v>
      </c>
      <c r="E445" s="3">
        <v>44176</v>
      </c>
    </row>
    <row r="446" spans="1:5" x14ac:dyDescent="0.35">
      <c r="A446" s="2">
        <v>445</v>
      </c>
      <c r="B446" s="2" t="s">
        <v>1193</v>
      </c>
      <c r="C446" s="2" t="s">
        <v>1194</v>
      </c>
      <c r="D446" s="2" t="s">
        <v>22</v>
      </c>
      <c r="E446" s="3">
        <v>45109</v>
      </c>
    </row>
    <row r="447" spans="1:5" x14ac:dyDescent="0.35">
      <c r="A447" s="2">
        <v>446</v>
      </c>
      <c r="B447" s="2" t="s">
        <v>1196</v>
      </c>
      <c r="C447" s="2" t="s">
        <v>1197</v>
      </c>
      <c r="D447" s="2" t="s">
        <v>48</v>
      </c>
      <c r="E447" s="3">
        <v>45521</v>
      </c>
    </row>
    <row r="448" spans="1:5" x14ac:dyDescent="0.35">
      <c r="A448" s="2">
        <v>447</v>
      </c>
      <c r="B448" s="2" t="s">
        <v>405</v>
      </c>
      <c r="C448" s="2" t="s">
        <v>1199</v>
      </c>
      <c r="D448" s="2" t="s">
        <v>48</v>
      </c>
      <c r="E448" s="3">
        <v>45144</v>
      </c>
    </row>
    <row r="449" spans="1:5" x14ac:dyDescent="0.35">
      <c r="A449" s="2">
        <v>448</v>
      </c>
      <c r="B449" s="2" t="s">
        <v>931</v>
      </c>
      <c r="C449" s="2" t="s">
        <v>1201</v>
      </c>
      <c r="D449" s="2" t="s">
        <v>11</v>
      </c>
      <c r="E449" s="3">
        <v>44684</v>
      </c>
    </row>
    <row r="450" spans="1:5" x14ac:dyDescent="0.35">
      <c r="A450" s="2">
        <v>449</v>
      </c>
      <c r="B450" s="2" t="s">
        <v>1202</v>
      </c>
      <c r="C450" s="2" t="s">
        <v>1203</v>
      </c>
      <c r="D450" s="2" t="s">
        <v>26</v>
      </c>
      <c r="E450" s="3">
        <v>44948</v>
      </c>
    </row>
    <row r="451" spans="1:5" x14ac:dyDescent="0.35">
      <c r="A451" s="2">
        <v>450</v>
      </c>
      <c r="B451" s="2" t="s">
        <v>1205</v>
      </c>
      <c r="C451" s="2" t="s">
        <v>1206</v>
      </c>
      <c r="D451" s="2" t="s">
        <v>48</v>
      </c>
      <c r="E451" s="3">
        <v>45479</v>
      </c>
    </row>
    <row r="452" spans="1:5" x14ac:dyDescent="0.35">
      <c r="A452" s="2">
        <v>451</v>
      </c>
      <c r="B452" s="2" t="s">
        <v>920</v>
      </c>
      <c r="C452" s="2" t="s">
        <v>1208</v>
      </c>
      <c r="D452" s="2" t="s">
        <v>22</v>
      </c>
      <c r="E452" s="3">
        <v>43980</v>
      </c>
    </row>
    <row r="453" spans="1:5" x14ac:dyDescent="0.35">
      <c r="A453" s="2">
        <v>452</v>
      </c>
      <c r="B453" s="2" t="s">
        <v>1210</v>
      </c>
      <c r="C453" s="2" t="s">
        <v>1211</v>
      </c>
      <c r="D453" s="2" t="s">
        <v>52</v>
      </c>
      <c r="E453" s="3">
        <v>44682</v>
      </c>
    </row>
    <row r="454" spans="1:5" x14ac:dyDescent="0.35">
      <c r="A454" s="2">
        <v>453</v>
      </c>
      <c r="B454" s="2" t="s">
        <v>1212</v>
      </c>
      <c r="C454" s="2" t="s">
        <v>1213</v>
      </c>
      <c r="D454" s="2" t="s">
        <v>7</v>
      </c>
      <c r="E454" s="3">
        <v>45073</v>
      </c>
    </row>
    <row r="455" spans="1:5" x14ac:dyDescent="0.35">
      <c r="A455" s="2">
        <v>454</v>
      </c>
      <c r="B455" s="2" t="s">
        <v>939</v>
      </c>
      <c r="C455" s="2" t="s">
        <v>1215</v>
      </c>
      <c r="D455" s="2" t="s">
        <v>7</v>
      </c>
      <c r="E455" s="3">
        <v>44647</v>
      </c>
    </row>
    <row r="456" spans="1:5" x14ac:dyDescent="0.35">
      <c r="A456" s="2">
        <v>455</v>
      </c>
      <c r="B456" s="2" t="s">
        <v>727</v>
      </c>
      <c r="C456" s="2" t="s">
        <v>1217</v>
      </c>
      <c r="D456" s="2" t="s">
        <v>26</v>
      </c>
      <c r="E456" s="3">
        <v>44048</v>
      </c>
    </row>
    <row r="457" spans="1:5" x14ac:dyDescent="0.35">
      <c r="A457" s="2">
        <v>456</v>
      </c>
      <c r="B457" s="2" t="s">
        <v>1014</v>
      </c>
      <c r="C457" s="2" t="s">
        <v>1219</v>
      </c>
      <c r="D457" s="2" t="s">
        <v>52</v>
      </c>
      <c r="E457" s="3">
        <v>44378</v>
      </c>
    </row>
    <row r="458" spans="1:5" x14ac:dyDescent="0.35">
      <c r="A458" s="2">
        <v>457</v>
      </c>
      <c r="B458" s="2" t="s">
        <v>1220</v>
      </c>
      <c r="C458" s="2" t="s">
        <v>1221</v>
      </c>
      <c r="D458" s="2" t="s">
        <v>26</v>
      </c>
      <c r="E458" s="3">
        <v>43934</v>
      </c>
    </row>
    <row r="459" spans="1:5" x14ac:dyDescent="0.35">
      <c r="A459" s="2">
        <v>458</v>
      </c>
      <c r="B459" s="2" t="s">
        <v>93</v>
      </c>
      <c r="C459" s="2" t="s">
        <v>1223</v>
      </c>
      <c r="D459" s="2" t="s">
        <v>48</v>
      </c>
      <c r="E459" s="3">
        <v>44339</v>
      </c>
    </row>
    <row r="460" spans="1:5" x14ac:dyDescent="0.35">
      <c r="A460" s="2">
        <v>459</v>
      </c>
      <c r="B460" s="2" t="s">
        <v>596</v>
      </c>
      <c r="C460" s="2" t="s">
        <v>1225</v>
      </c>
      <c r="D460" s="2" t="s">
        <v>26</v>
      </c>
      <c r="E460" s="3">
        <v>45307</v>
      </c>
    </row>
    <row r="461" spans="1:5" x14ac:dyDescent="0.35">
      <c r="A461" s="2">
        <v>460</v>
      </c>
      <c r="B461" s="2" t="s">
        <v>1226</v>
      </c>
      <c r="C461" s="2" t="s">
        <v>1227</v>
      </c>
      <c r="D461" s="2" t="s">
        <v>52</v>
      </c>
      <c r="E461" s="3">
        <v>44885</v>
      </c>
    </row>
    <row r="462" spans="1:5" x14ac:dyDescent="0.35">
      <c r="A462" s="2">
        <v>461</v>
      </c>
      <c r="B462" s="2" t="s">
        <v>1229</v>
      </c>
      <c r="C462" s="2" t="s">
        <v>1230</v>
      </c>
      <c r="D462" s="2" t="s">
        <v>15</v>
      </c>
      <c r="E462" s="3">
        <v>43878</v>
      </c>
    </row>
    <row r="463" spans="1:5" x14ac:dyDescent="0.35">
      <c r="A463" s="2">
        <v>462</v>
      </c>
      <c r="B463" s="2" t="s">
        <v>605</v>
      </c>
      <c r="C463" s="2" t="s">
        <v>1232</v>
      </c>
      <c r="D463" s="2" t="s">
        <v>7</v>
      </c>
      <c r="E463" s="3">
        <v>44324</v>
      </c>
    </row>
    <row r="464" spans="1:5" x14ac:dyDescent="0.35">
      <c r="A464" s="2">
        <v>463</v>
      </c>
      <c r="B464" s="2" t="s">
        <v>771</v>
      </c>
      <c r="C464" s="2" t="s">
        <v>1233</v>
      </c>
      <c r="D464" s="2" t="s">
        <v>52</v>
      </c>
      <c r="E464" s="3">
        <v>44407</v>
      </c>
    </row>
    <row r="465" spans="1:5" x14ac:dyDescent="0.35">
      <c r="A465" s="2">
        <v>464</v>
      </c>
      <c r="B465" s="2" t="s">
        <v>553</v>
      </c>
      <c r="C465" s="2" t="s">
        <v>1235</v>
      </c>
      <c r="D465" s="2" t="s">
        <v>48</v>
      </c>
      <c r="E465" s="3">
        <v>43847</v>
      </c>
    </row>
    <row r="466" spans="1:5" x14ac:dyDescent="0.35">
      <c r="A466" s="2">
        <v>465</v>
      </c>
      <c r="B466" s="2" t="s">
        <v>453</v>
      </c>
      <c r="C466" s="2" t="s">
        <v>1236</v>
      </c>
      <c r="D466" s="2" t="s">
        <v>22</v>
      </c>
      <c r="E466" s="3">
        <v>44372</v>
      </c>
    </row>
    <row r="467" spans="1:5" x14ac:dyDescent="0.35">
      <c r="A467" s="2">
        <v>466</v>
      </c>
      <c r="B467" s="2" t="s">
        <v>1237</v>
      </c>
      <c r="C467" s="2" t="s">
        <v>1238</v>
      </c>
      <c r="D467" s="2" t="s">
        <v>52</v>
      </c>
      <c r="E467" s="3">
        <v>43923</v>
      </c>
    </row>
    <row r="468" spans="1:5" x14ac:dyDescent="0.35">
      <c r="A468" s="2">
        <v>467</v>
      </c>
      <c r="B468" s="2" t="s">
        <v>192</v>
      </c>
      <c r="C468" s="2" t="s">
        <v>1240</v>
      </c>
      <c r="D468" s="2" t="s">
        <v>26</v>
      </c>
      <c r="E468" s="3">
        <v>44229</v>
      </c>
    </row>
    <row r="469" spans="1:5" x14ac:dyDescent="0.35">
      <c r="A469" s="2">
        <v>468</v>
      </c>
      <c r="B469" s="2" t="s">
        <v>50</v>
      </c>
      <c r="C469" s="2" t="s">
        <v>1242</v>
      </c>
      <c r="D469" s="2" t="s">
        <v>52</v>
      </c>
      <c r="E469" s="3">
        <v>44863</v>
      </c>
    </row>
    <row r="470" spans="1:5" x14ac:dyDescent="0.35">
      <c r="A470" s="2">
        <v>469</v>
      </c>
      <c r="B470" s="2" t="s">
        <v>815</v>
      </c>
      <c r="C470" s="2" t="s">
        <v>1244</v>
      </c>
      <c r="D470" s="2" t="s">
        <v>15</v>
      </c>
      <c r="E470" s="3">
        <v>45082</v>
      </c>
    </row>
    <row r="471" spans="1:5" x14ac:dyDescent="0.35">
      <c r="A471" s="2">
        <v>470</v>
      </c>
      <c r="B471" s="2" t="s">
        <v>9</v>
      </c>
      <c r="C471" s="2" t="s">
        <v>1246</v>
      </c>
      <c r="D471" s="2" t="s">
        <v>48</v>
      </c>
      <c r="E471" s="3">
        <v>44595</v>
      </c>
    </row>
    <row r="472" spans="1:5" x14ac:dyDescent="0.35">
      <c r="A472" s="2">
        <v>471</v>
      </c>
      <c r="B472" s="2" t="s">
        <v>381</v>
      </c>
      <c r="C472" s="2" t="s">
        <v>1248</v>
      </c>
      <c r="D472" s="2" t="s">
        <v>7</v>
      </c>
      <c r="E472" s="3">
        <v>45377</v>
      </c>
    </row>
    <row r="473" spans="1:5" x14ac:dyDescent="0.35">
      <c r="A473" s="2">
        <v>472</v>
      </c>
      <c r="B473" s="2" t="s">
        <v>716</v>
      </c>
      <c r="C473" s="2" t="s">
        <v>1250</v>
      </c>
      <c r="D473" s="2" t="s">
        <v>11</v>
      </c>
      <c r="E473" s="3">
        <v>44653</v>
      </c>
    </row>
    <row r="474" spans="1:5" x14ac:dyDescent="0.35">
      <c r="A474" s="2">
        <v>473</v>
      </c>
      <c r="B474" s="2" t="s">
        <v>1252</v>
      </c>
      <c r="C474" s="2" t="s">
        <v>1253</v>
      </c>
      <c r="D474" s="2" t="s">
        <v>22</v>
      </c>
      <c r="E474" s="3">
        <v>44111</v>
      </c>
    </row>
    <row r="475" spans="1:5" x14ac:dyDescent="0.35">
      <c r="A475" s="2">
        <v>474</v>
      </c>
      <c r="B475" s="2" t="s">
        <v>1255</v>
      </c>
      <c r="C475" s="2" t="s">
        <v>1256</v>
      </c>
      <c r="D475" s="2" t="s">
        <v>7</v>
      </c>
      <c r="E475" s="3">
        <v>44766</v>
      </c>
    </row>
    <row r="476" spans="1:5" x14ac:dyDescent="0.35">
      <c r="A476" s="2">
        <v>475</v>
      </c>
      <c r="B476" s="2" t="s">
        <v>632</v>
      </c>
      <c r="C476" s="2" t="s">
        <v>1258</v>
      </c>
      <c r="D476" s="2" t="s">
        <v>26</v>
      </c>
      <c r="E476" s="3">
        <v>45086</v>
      </c>
    </row>
    <row r="477" spans="1:5" x14ac:dyDescent="0.35">
      <c r="A477" s="2">
        <v>476</v>
      </c>
      <c r="B477" s="2" t="s">
        <v>183</v>
      </c>
      <c r="C477" s="2" t="s">
        <v>1260</v>
      </c>
      <c r="D477" s="2" t="s">
        <v>48</v>
      </c>
      <c r="E477" s="3">
        <v>45345</v>
      </c>
    </row>
    <row r="478" spans="1:5" x14ac:dyDescent="0.35">
      <c r="A478" s="2">
        <v>477</v>
      </c>
      <c r="B478" s="2" t="s">
        <v>540</v>
      </c>
      <c r="C478" s="2" t="s">
        <v>1262</v>
      </c>
      <c r="D478" s="2" t="s">
        <v>48</v>
      </c>
      <c r="E478" s="3">
        <v>44869</v>
      </c>
    </row>
    <row r="479" spans="1:5" x14ac:dyDescent="0.35">
      <c r="A479" s="2">
        <v>478</v>
      </c>
      <c r="B479" s="2" t="s">
        <v>1263</v>
      </c>
      <c r="C479" s="2" t="s">
        <v>1264</v>
      </c>
      <c r="D479" s="2" t="s">
        <v>11</v>
      </c>
      <c r="E479" s="3">
        <v>45282</v>
      </c>
    </row>
    <row r="480" spans="1:5" x14ac:dyDescent="0.35">
      <c r="A480" s="2">
        <v>479</v>
      </c>
      <c r="B480" s="2" t="s">
        <v>1205</v>
      </c>
      <c r="C480" s="2" t="s">
        <v>1265</v>
      </c>
      <c r="D480" s="2" t="s">
        <v>26</v>
      </c>
      <c r="E480" s="3">
        <v>44585</v>
      </c>
    </row>
    <row r="481" spans="1:5" x14ac:dyDescent="0.35">
      <c r="A481" s="2">
        <v>480</v>
      </c>
      <c r="B481" s="2" t="s">
        <v>1267</v>
      </c>
      <c r="C481" s="2" t="s">
        <v>1268</v>
      </c>
      <c r="D481" s="2" t="s">
        <v>48</v>
      </c>
      <c r="E481" s="3">
        <v>44461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7"/>
  <sheetViews>
    <sheetView workbookViewId="0">
      <selection activeCell="I19" sqref="I19"/>
    </sheetView>
  </sheetViews>
  <sheetFormatPr defaultRowHeight="14.5" x14ac:dyDescent="0.35"/>
  <cols>
    <col min="1" max="1" width="12.36328125" customWidth="1"/>
    <col min="2" max="2" width="19.1796875" customWidth="1"/>
    <col min="3" max="3" width="7.36328125" customWidth="1"/>
    <col min="4" max="4" width="10.7265625" bestFit="1" customWidth="1"/>
  </cols>
  <sheetData>
    <row r="3" spans="1:2" x14ac:dyDescent="0.35">
      <c r="A3" s="4" t="s">
        <v>1919</v>
      </c>
      <c r="B3" t="s">
        <v>1936</v>
      </c>
    </row>
    <row r="4" spans="1:2" x14ac:dyDescent="0.35">
      <c r="A4" s="5" t="s">
        <v>1934</v>
      </c>
      <c r="B4" s="6">
        <v>0.60090702947845809</v>
      </c>
    </row>
    <row r="5" spans="1:2" x14ac:dyDescent="0.35">
      <c r="A5" s="5" t="s">
        <v>1933</v>
      </c>
      <c r="B5" s="6">
        <v>0.39909297052154197</v>
      </c>
    </row>
    <row r="6" spans="1:2" x14ac:dyDescent="0.35">
      <c r="A6" s="5" t="s">
        <v>1920</v>
      </c>
      <c r="B6" s="6">
        <v>1</v>
      </c>
    </row>
    <row r="22" spans="1:2" x14ac:dyDescent="0.35">
      <c r="A22" s="4" t="s">
        <v>1919</v>
      </c>
      <c r="B22" t="s">
        <v>1936</v>
      </c>
    </row>
    <row r="23" spans="1:2" x14ac:dyDescent="0.35">
      <c r="A23" s="5" t="s">
        <v>52</v>
      </c>
      <c r="B23" s="2">
        <v>26</v>
      </c>
    </row>
    <row r="24" spans="1:2" x14ac:dyDescent="0.35">
      <c r="A24" s="5" t="s">
        <v>26</v>
      </c>
      <c r="B24" s="2">
        <v>26</v>
      </c>
    </row>
    <row r="25" spans="1:2" x14ac:dyDescent="0.35">
      <c r="A25" s="5" t="s">
        <v>15</v>
      </c>
      <c r="B25" s="2">
        <v>24</v>
      </c>
    </row>
    <row r="26" spans="1:2" x14ac:dyDescent="0.35">
      <c r="A26" s="5" t="s">
        <v>7</v>
      </c>
      <c r="B26" s="2">
        <v>26</v>
      </c>
    </row>
    <row r="27" spans="1:2" x14ac:dyDescent="0.35">
      <c r="A27" s="5" t="s">
        <v>22</v>
      </c>
      <c r="B27" s="2">
        <v>29</v>
      </c>
    </row>
    <row r="28" spans="1:2" x14ac:dyDescent="0.35">
      <c r="A28" s="5" t="s">
        <v>48</v>
      </c>
      <c r="B28" s="2">
        <v>23</v>
      </c>
    </row>
    <row r="29" spans="1:2" x14ac:dyDescent="0.35">
      <c r="A29" s="5" t="s">
        <v>11</v>
      </c>
      <c r="B29" s="2">
        <v>22</v>
      </c>
    </row>
    <row r="30" spans="1:2" x14ac:dyDescent="0.35">
      <c r="A30" s="5" t="s">
        <v>1920</v>
      </c>
      <c r="B30" s="2">
        <v>176</v>
      </c>
    </row>
    <row r="45" spans="1:2" x14ac:dyDescent="0.35">
      <c r="A45" s="5"/>
      <c r="B45" s="2"/>
    </row>
    <row r="46" spans="1:2" x14ac:dyDescent="0.35">
      <c r="A46" s="5"/>
      <c r="B46" s="2"/>
    </row>
    <row r="47" spans="1:2" x14ac:dyDescent="0.35">
      <c r="A47" s="5"/>
      <c r="B47" s="2"/>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42"/>
  <sheetViews>
    <sheetView topLeftCell="B1" workbookViewId="0">
      <selection activeCell="D16" sqref="D16"/>
    </sheetView>
  </sheetViews>
  <sheetFormatPr defaultRowHeight="14.5" x14ac:dyDescent="0.35"/>
  <cols>
    <col min="1" max="1" width="15.26953125" bestFit="1" customWidth="1"/>
    <col min="2" max="2" width="13.54296875" bestFit="1" customWidth="1"/>
    <col min="3" max="3" width="12.26953125" bestFit="1" customWidth="1"/>
    <col min="4" max="4" width="10.1796875" bestFit="1" customWidth="1"/>
    <col min="5" max="5" width="7.1796875" bestFit="1" customWidth="1"/>
    <col min="6" max="6" width="10.453125" bestFit="1" customWidth="1"/>
    <col min="7" max="7" width="16.26953125" bestFit="1" customWidth="1"/>
    <col min="8" max="8" width="15.26953125" bestFit="1" customWidth="1"/>
    <col min="9" max="9" width="11.90625" bestFit="1" customWidth="1"/>
    <col min="10" max="10" width="9.81640625" bestFit="1" customWidth="1"/>
    <col min="11" max="11" width="11.7265625" bestFit="1" customWidth="1"/>
    <col min="12" max="12" width="10.36328125" bestFit="1" customWidth="1"/>
    <col min="13" max="13" width="22.81640625" bestFit="1" customWidth="1"/>
    <col min="14" max="14" width="20.7265625" bestFit="1" customWidth="1"/>
  </cols>
  <sheetData>
    <row r="1" spans="1:14" x14ac:dyDescent="0.35">
      <c r="A1" s="2" t="s">
        <v>1330</v>
      </c>
      <c r="B1" s="2" t="s">
        <v>0</v>
      </c>
      <c r="C1" s="2" t="s">
        <v>1270</v>
      </c>
      <c r="D1" s="2" t="s">
        <v>1331</v>
      </c>
      <c r="E1" s="2" t="s">
        <v>1332</v>
      </c>
      <c r="F1" s="2" t="s">
        <v>1333</v>
      </c>
      <c r="G1" s="2" t="s">
        <v>1927</v>
      </c>
      <c r="H1" s="2" t="s">
        <v>1929</v>
      </c>
      <c r="I1" s="2" t="s">
        <v>1930</v>
      </c>
      <c r="J1" s="2" t="s">
        <v>1925</v>
      </c>
      <c r="K1" s="2" t="s">
        <v>1926</v>
      </c>
      <c r="L1" s="2" t="s">
        <v>1931</v>
      </c>
      <c r="M1" s="10" t="s">
        <v>1932</v>
      </c>
      <c r="N1" s="2" t="s">
        <v>1935</v>
      </c>
    </row>
    <row r="2" spans="1:14" x14ac:dyDescent="0.35">
      <c r="A2" s="2">
        <v>350</v>
      </c>
      <c r="B2" s="2">
        <v>1</v>
      </c>
      <c r="C2" s="2">
        <v>43</v>
      </c>
      <c r="D2" s="2">
        <v>4</v>
      </c>
      <c r="E2" s="2">
        <v>388852</v>
      </c>
      <c r="F2" s="3">
        <v>44826</v>
      </c>
      <c r="G2" s="2">
        <v>832</v>
      </c>
      <c r="H2" s="2">
        <v>10</v>
      </c>
      <c r="I2" s="2">
        <v>1220854</v>
      </c>
      <c r="J2" s="2">
        <v>2</v>
      </c>
      <c r="K2" s="2">
        <v>6</v>
      </c>
      <c r="L2" s="2">
        <v>8</v>
      </c>
      <c r="M2" s="2" t="str">
        <f>IF(Table18[[#This Row],[Recency]]&lt;5, "Inactive Based on Recency", "Active Based on Recency")</f>
        <v>Inactive Based on Recency</v>
      </c>
      <c r="N2" s="2" t="s">
        <v>7</v>
      </c>
    </row>
    <row r="3" spans="1:14" x14ac:dyDescent="0.35">
      <c r="A3" s="2">
        <v>641</v>
      </c>
      <c r="B3" s="2">
        <v>3</v>
      </c>
      <c r="C3" s="2">
        <v>34</v>
      </c>
      <c r="D3" s="2">
        <v>1</v>
      </c>
      <c r="E3" s="2">
        <v>86615</v>
      </c>
      <c r="F3" s="3">
        <v>45330</v>
      </c>
      <c r="G3" s="2">
        <v>328</v>
      </c>
      <c r="H3" s="2">
        <v>7</v>
      </c>
      <c r="I3" s="2">
        <v>744263</v>
      </c>
      <c r="J3" s="2">
        <v>7</v>
      </c>
      <c r="K3" s="2">
        <v>4</v>
      </c>
      <c r="L3" s="2">
        <v>4</v>
      </c>
      <c r="M3" s="2" t="str">
        <f>IF(Table18[[#This Row],[Recency]]&lt;5, "Inactive Based on Recency", "Active Based on Recency")</f>
        <v>Active Based on Recency</v>
      </c>
      <c r="N3" s="2" t="s">
        <v>15</v>
      </c>
    </row>
    <row r="4" spans="1:14" x14ac:dyDescent="0.35">
      <c r="A4" s="2">
        <v>866</v>
      </c>
      <c r="B4" s="2">
        <v>4</v>
      </c>
      <c r="C4" s="2">
        <v>35</v>
      </c>
      <c r="D4" s="2">
        <v>1</v>
      </c>
      <c r="E4" s="2">
        <v>56239</v>
      </c>
      <c r="F4" s="3">
        <v>45184</v>
      </c>
      <c r="G4" s="2">
        <v>474</v>
      </c>
      <c r="H4" s="2">
        <v>3</v>
      </c>
      <c r="I4" s="2">
        <v>352479</v>
      </c>
      <c r="J4" s="2">
        <v>5</v>
      </c>
      <c r="K4" s="2">
        <v>1</v>
      </c>
      <c r="L4" s="2">
        <v>1</v>
      </c>
      <c r="M4" s="2" t="str">
        <f>IF(Table18[[#This Row],[Recency]]&lt;5, "Inactive Based on Recency", "Active Based on Recency")</f>
        <v>Active Based on Recency</v>
      </c>
      <c r="N4" s="2" t="s">
        <v>11</v>
      </c>
    </row>
    <row r="5" spans="1:14" x14ac:dyDescent="0.35">
      <c r="A5" s="2">
        <v>14</v>
      </c>
      <c r="B5" s="2">
        <v>5</v>
      </c>
      <c r="C5" s="2">
        <v>20</v>
      </c>
      <c r="D5" s="2">
        <v>5</v>
      </c>
      <c r="E5" s="2">
        <v>740600</v>
      </c>
      <c r="F5" s="3">
        <v>45431</v>
      </c>
      <c r="G5" s="2">
        <v>227</v>
      </c>
      <c r="H5" s="2">
        <v>12</v>
      </c>
      <c r="I5" s="2">
        <v>1399140</v>
      </c>
      <c r="J5" s="2">
        <v>8</v>
      </c>
      <c r="K5" s="2">
        <v>7</v>
      </c>
      <c r="L5" s="2">
        <v>8</v>
      </c>
      <c r="M5" s="2" t="str">
        <f>IF(Table18[[#This Row],[Recency]]&lt;5, "Inactive Based on Recency", "Active Based on Recency")</f>
        <v>Active Based on Recency</v>
      </c>
      <c r="N5" s="2" t="s">
        <v>22</v>
      </c>
    </row>
    <row r="6" spans="1:14" x14ac:dyDescent="0.35">
      <c r="A6" s="2">
        <v>757</v>
      </c>
      <c r="B6" s="2">
        <v>6</v>
      </c>
      <c r="C6" s="2">
        <v>43</v>
      </c>
      <c r="D6" s="2">
        <v>2</v>
      </c>
      <c r="E6" s="2">
        <v>194426</v>
      </c>
      <c r="F6" s="3">
        <v>45454</v>
      </c>
      <c r="G6" s="2">
        <v>204</v>
      </c>
      <c r="H6" s="2">
        <v>6</v>
      </c>
      <c r="I6" s="2">
        <v>597732</v>
      </c>
      <c r="J6" s="2">
        <v>9</v>
      </c>
      <c r="K6" s="2">
        <v>3</v>
      </c>
      <c r="L6" s="2">
        <v>3</v>
      </c>
      <c r="M6" s="2" t="str">
        <f>IF(Table18[[#This Row],[Recency]]&lt;5, "Inactive Based on Recency", "Active Based on Recency")</f>
        <v>Active Based on Recency</v>
      </c>
      <c r="N6" s="2" t="s">
        <v>26</v>
      </c>
    </row>
    <row r="7" spans="1:14" x14ac:dyDescent="0.35">
      <c r="A7" s="2">
        <v>160</v>
      </c>
      <c r="B7" s="2">
        <v>7</v>
      </c>
      <c r="C7" s="2">
        <v>19</v>
      </c>
      <c r="D7" s="2">
        <v>4</v>
      </c>
      <c r="E7" s="2">
        <v>449632</v>
      </c>
      <c r="F7" s="3">
        <v>44991</v>
      </c>
      <c r="G7" s="2">
        <v>667</v>
      </c>
      <c r="H7" s="2">
        <v>6</v>
      </c>
      <c r="I7" s="2">
        <v>760768</v>
      </c>
      <c r="J7" s="2">
        <v>4</v>
      </c>
      <c r="K7" s="2">
        <v>3</v>
      </c>
      <c r="L7" s="2">
        <v>5</v>
      </c>
      <c r="M7" s="2" t="str">
        <f>IF(Table18[[#This Row],[Recency]]&lt;5, "Inactive Based on Recency", "Active Based on Recency")</f>
        <v>Inactive Based on Recency</v>
      </c>
      <c r="N7" s="2" t="s">
        <v>26</v>
      </c>
    </row>
    <row r="8" spans="1:14" x14ac:dyDescent="0.35">
      <c r="A8" s="2">
        <v>967</v>
      </c>
      <c r="B8" s="2">
        <v>8</v>
      </c>
      <c r="C8" s="2">
        <v>11</v>
      </c>
      <c r="D8" s="2">
        <v>3</v>
      </c>
      <c r="E8" s="2">
        <v>304362</v>
      </c>
      <c r="F8" s="3">
        <v>45394</v>
      </c>
      <c r="G8" s="2">
        <v>264</v>
      </c>
      <c r="H8" s="2">
        <v>3</v>
      </c>
      <c r="I8" s="2">
        <v>304362</v>
      </c>
      <c r="J8" s="2">
        <v>8</v>
      </c>
      <c r="K8" s="2">
        <v>1</v>
      </c>
      <c r="L8" s="2">
        <v>1</v>
      </c>
      <c r="M8" s="2" t="str">
        <f>IF(Table18[[#This Row],[Recency]]&lt;5, "Inactive Based on Recency", "Active Based on Recency")</f>
        <v>Active Based on Recency</v>
      </c>
      <c r="N8" s="2" t="s">
        <v>26</v>
      </c>
    </row>
    <row r="9" spans="1:14" x14ac:dyDescent="0.35">
      <c r="A9" s="2">
        <v>119</v>
      </c>
      <c r="B9" s="2">
        <v>9</v>
      </c>
      <c r="C9" s="2">
        <v>34</v>
      </c>
      <c r="D9" s="2">
        <v>3</v>
      </c>
      <c r="E9" s="2">
        <v>259845</v>
      </c>
      <c r="F9" s="3">
        <v>45294</v>
      </c>
      <c r="G9" s="2">
        <v>364</v>
      </c>
      <c r="H9" s="2">
        <v>10</v>
      </c>
      <c r="I9" s="2">
        <v>795050</v>
      </c>
      <c r="J9" s="2">
        <v>6</v>
      </c>
      <c r="K9" s="2">
        <v>6</v>
      </c>
      <c r="L9" s="2">
        <v>5</v>
      </c>
      <c r="M9" s="2" t="str">
        <f>IF(Table18[[#This Row],[Recency]]&lt;5, "Inactive Based on Recency", "Active Based on Recency")</f>
        <v>Active Based on Recency</v>
      </c>
      <c r="N9" s="2" t="s">
        <v>26</v>
      </c>
    </row>
    <row r="10" spans="1:14" x14ac:dyDescent="0.35">
      <c r="A10" s="2">
        <v>555</v>
      </c>
      <c r="B10" s="2">
        <v>10</v>
      </c>
      <c r="C10" s="2">
        <v>44</v>
      </c>
      <c r="D10" s="2">
        <v>1</v>
      </c>
      <c r="E10" s="2">
        <v>138098</v>
      </c>
      <c r="F10" s="3">
        <v>45480</v>
      </c>
      <c r="G10" s="2">
        <v>178</v>
      </c>
      <c r="H10" s="2">
        <v>4</v>
      </c>
      <c r="I10" s="2">
        <v>381701</v>
      </c>
      <c r="J10" s="2">
        <v>9</v>
      </c>
      <c r="K10" s="2">
        <v>1</v>
      </c>
      <c r="L10" s="2">
        <v>2</v>
      </c>
      <c r="M10" s="2" t="str">
        <f>IF(Table18[[#This Row],[Recency]]&lt;5, "Inactive Based on Recency", "Active Based on Recency")</f>
        <v>Active Based on Recency</v>
      </c>
      <c r="N10" s="2" t="s">
        <v>15</v>
      </c>
    </row>
    <row r="11" spans="1:14" x14ac:dyDescent="0.35">
      <c r="A11" s="2">
        <v>977</v>
      </c>
      <c r="B11" s="2">
        <v>11</v>
      </c>
      <c r="C11" s="2">
        <v>45</v>
      </c>
      <c r="D11" s="2">
        <v>4</v>
      </c>
      <c r="E11" s="2">
        <v>342400</v>
      </c>
      <c r="F11" s="3">
        <v>44930</v>
      </c>
      <c r="G11" s="2">
        <v>728</v>
      </c>
      <c r="H11" s="2">
        <v>14</v>
      </c>
      <c r="I11" s="2">
        <v>1230429</v>
      </c>
      <c r="J11" s="2">
        <v>3</v>
      </c>
      <c r="K11" s="2">
        <v>8</v>
      </c>
      <c r="L11" s="2">
        <v>8</v>
      </c>
      <c r="M11" s="2" t="str">
        <f>IF(Table18[[#This Row],[Recency]]&lt;5, "Inactive Based on Recency", "Active Based on Recency")</f>
        <v>Inactive Based on Recency</v>
      </c>
      <c r="N11" s="2" t="s">
        <v>15</v>
      </c>
    </row>
    <row r="12" spans="1:14" x14ac:dyDescent="0.35">
      <c r="A12" s="2">
        <v>206</v>
      </c>
      <c r="B12" s="2">
        <v>12</v>
      </c>
      <c r="C12" s="2">
        <v>22</v>
      </c>
      <c r="D12" s="2">
        <v>1</v>
      </c>
      <c r="E12" s="2">
        <v>65960</v>
      </c>
      <c r="F12" s="3">
        <v>44533</v>
      </c>
      <c r="G12" s="2">
        <v>1125</v>
      </c>
      <c r="H12" s="2">
        <v>1</v>
      </c>
      <c r="I12" s="2">
        <v>65960</v>
      </c>
      <c r="J12" s="2">
        <v>1</v>
      </c>
      <c r="K12" s="2">
        <v>0</v>
      </c>
      <c r="L12" s="2">
        <v>0</v>
      </c>
      <c r="M12" s="2" t="str">
        <f>IF(Table18[[#This Row],[Recency]]&lt;5, "Inactive Based on Recency", "Active Based on Recency")</f>
        <v>Inactive Based on Recency</v>
      </c>
      <c r="N12" s="2" t="s">
        <v>7</v>
      </c>
    </row>
    <row r="13" spans="1:14" x14ac:dyDescent="0.35">
      <c r="A13" s="2">
        <v>1136</v>
      </c>
      <c r="B13" s="2">
        <v>13</v>
      </c>
      <c r="C13" s="2">
        <v>12</v>
      </c>
      <c r="D13" s="2">
        <v>4</v>
      </c>
      <c r="E13" s="2">
        <v>234908</v>
      </c>
      <c r="F13" s="3">
        <v>45405</v>
      </c>
      <c r="G13" s="2">
        <v>253</v>
      </c>
      <c r="H13" s="2">
        <v>5</v>
      </c>
      <c r="I13" s="2">
        <v>317361</v>
      </c>
      <c r="J13" s="2">
        <v>8</v>
      </c>
      <c r="K13" s="2">
        <v>2</v>
      </c>
      <c r="L13" s="2">
        <v>1</v>
      </c>
      <c r="M13" s="2" t="str">
        <f>IF(Table18[[#This Row],[Recency]]&lt;5, "Inactive Based on Recency", "Active Based on Recency")</f>
        <v>Active Based on Recency</v>
      </c>
      <c r="N13" s="2" t="s">
        <v>48</v>
      </c>
    </row>
    <row r="14" spans="1:14" x14ac:dyDescent="0.35">
      <c r="A14" s="2">
        <v>915</v>
      </c>
      <c r="B14" s="2">
        <v>14</v>
      </c>
      <c r="C14" s="2">
        <v>26</v>
      </c>
      <c r="D14" s="2">
        <v>5</v>
      </c>
      <c r="E14" s="2">
        <v>693620</v>
      </c>
      <c r="F14" s="3">
        <v>44367</v>
      </c>
      <c r="G14" s="2">
        <v>1291</v>
      </c>
      <c r="H14" s="2">
        <v>5</v>
      </c>
      <c r="I14" s="2">
        <v>693620</v>
      </c>
      <c r="J14" s="2">
        <v>1</v>
      </c>
      <c r="K14" s="2">
        <v>2</v>
      </c>
      <c r="L14" s="2">
        <v>4</v>
      </c>
      <c r="M14" s="2" t="str">
        <f>IF(Table18[[#This Row],[Recency]]&lt;5, "Inactive Based on Recency", "Active Based on Recency")</f>
        <v>Inactive Based on Recency</v>
      </c>
      <c r="N14" s="2" t="s">
        <v>52</v>
      </c>
    </row>
    <row r="15" spans="1:14" x14ac:dyDescent="0.35">
      <c r="A15" s="2">
        <v>404</v>
      </c>
      <c r="B15" s="2">
        <v>15</v>
      </c>
      <c r="C15" s="2">
        <v>46</v>
      </c>
      <c r="D15" s="2">
        <v>3</v>
      </c>
      <c r="E15" s="2">
        <v>466704</v>
      </c>
      <c r="F15" s="3">
        <v>45359</v>
      </c>
      <c r="G15" s="2">
        <v>299</v>
      </c>
      <c r="H15" s="2">
        <v>11</v>
      </c>
      <c r="I15" s="2">
        <v>1109225</v>
      </c>
      <c r="J15" s="2">
        <v>7</v>
      </c>
      <c r="K15" s="2">
        <v>7</v>
      </c>
      <c r="L15" s="2">
        <v>7</v>
      </c>
      <c r="M15" s="2" t="str">
        <f>IF(Table18[[#This Row],[Recency]]&lt;5, "Inactive Based on Recency", "Active Based on Recency")</f>
        <v>Active Based on Recency</v>
      </c>
      <c r="N15" s="2" t="s">
        <v>26</v>
      </c>
    </row>
    <row r="16" spans="1:14" x14ac:dyDescent="0.35">
      <c r="A16" s="2">
        <v>750</v>
      </c>
      <c r="B16" s="2">
        <v>16</v>
      </c>
      <c r="C16" s="2">
        <v>38</v>
      </c>
      <c r="D16" s="2">
        <v>5</v>
      </c>
      <c r="E16" s="2">
        <v>606525</v>
      </c>
      <c r="F16" s="3">
        <v>45026</v>
      </c>
      <c r="G16" s="2">
        <v>632</v>
      </c>
      <c r="H16" s="2">
        <v>12</v>
      </c>
      <c r="I16" s="2">
        <v>1458869</v>
      </c>
      <c r="J16" s="2">
        <v>4</v>
      </c>
      <c r="K16" s="2">
        <v>7</v>
      </c>
      <c r="L16" s="2">
        <v>8</v>
      </c>
      <c r="M16" s="2" t="str">
        <f>IF(Table18[[#This Row],[Recency]]&lt;5, "Inactive Based on Recency", "Active Based on Recency")</f>
        <v>Inactive Based on Recency</v>
      </c>
      <c r="N16" s="2" t="s">
        <v>22</v>
      </c>
    </row>
    <row r="17" spans="1:14" x14ac:dyDescent="0.35">
      <c r="A17" s="2">
        <v>872</v>
      </c>
      <c r="B17" s="2">
        <v>17</v>
      </c>
      <c r="C17" s="2">
        <v>33</v>
      </c>
      <c r="D17" s="2">
        <v>3</v>
      </c>
      <c r="E17" s="2">
        <v>428118</v>
      </c>
      <c r="F17" s="3">
        <v>45003</v>
      </c>
      <c r="G17" s="2">
        <v>655</v>
      </c>
      <c r="H17" s="2">
        <v>6</v>
      </c>
      <c r="I17" s="2">
        <v>604299</v>
      </c>
      <c r="J17" s="2">
        <v>4</v>
      </c>
      <c r="K17" s="2">
        <v>3</v>
      </c>
      <c r="L17" s="2">
        <v>3</v>
      </c>
      <c r="M17" s="2" t="str">
        <f>IF(Table18[[#This Row],[Recency]]&lt;5, "Inactive Based on Recency", "Active Based on Recency")</f>
        <v>Inactive Based on Recency</v>
      </c>
      <c r="N17" s="2" t="s">
        <v>7</v>
      </c>
    </row>
    <row r="18" spans="1:14" x14ac:dyDescent="0.35">
      <c r="A18" s="2">
        <v>112</v>
      </c>
      <c r="B18" s="2">
        <v>18</v>
      </c>
      <c r="C18" s="2">
        <v>5</v>
      </c>
      <c r="D18" s="2">
        <v>1</v>
      </c>
      <c r="E18" s="2">
        <v>137033</v>
      </c>
      <c r="F18" s="3">
        <v>44210</v>
      </c>
      <c r="G18" s="2">
        <v>1448</v>
      </c>
      <c r="H18" s="2">
        <v>1</v>
      </c>
      <c r="I18" s="2">
        <v>137033</v>
      </c>
      <c r="J18" s="2">
        <v>1</v>
      </c>
      <c r="K18" s="2">
        <v>0</v>
      </c>
      <c r="L18" s="2">
        <v>0</v>
      </c>
      <c r="M18" s="2" t="str">
        <f>IF(Table18[[#This Row],[Recency]]&lt;5, "Inactive Based on Recency", "Active Based on Recency")</f>
        <v>Inactive Based on Recency</v>
      </c>
      <c r="N18" s="2" t="s">
        <v>26</v>
      </c>
    </row>
    <row r="19" spans="1:14" x14ac:dyDescent="0.35">
      <c r="A19" s="2">
        <v>188</v>
      </c>
      <c r="B19" s="2">
        <v>19</v>
      </c>
      <c r="C19" s="2">
        <v>24</v>
      </c>
      <c r="D19" s="2">
        <v>5</v>
      </c>
      <c r="E19" s="2">
        <v>801555</v>
      </c>
      <c r="F19" s="3">
        <v>45413</v>
      </c>
      <c r="G19" s="2">
        <v>245</v>
      </c>
      <c r="H19" s="2">
        <v>5</v>
      </c>
      <c r="I19" s="2">
        <v>801555</v>
      </c>
      <c r="J19" s="2">
        <v>8</v>
      </c>
      <c r="K19" s="2">
        <v>2</v>
      </c>
      <c r="L19" s="2">
        <v>5</v>
      </c>
      <c r="M19" s="2" t="str">
        <f>IF(Table18[[#This Row],[Recency]]&lt;5, "Inactive Based on Recency", "Active Based on Recency")</f>
        <v>Active Based on Recency</v>
      </c>
      <c r="N19" s="2" t="s">
        <v>48</v>
      </c>
    </row>
    <row r="20" spans="1:14" x14ac:dyDescent="0.35">
      <c r="A20" s="2">
        <v>829</v>
      </c>
      <c r="B20" s="2">
        <v>20</v>
      </c>
      <c r="C20" s="2">
        <v>47</v>
      </c>
      <c r="D20" s="2">
        <v>4</v>
      </c>
      <c r="E20" s="2">
        <v>324804</v>
      </c>
      <c r="F20" s="3">
        <v>45017</v>
      </c>
      <c r="G20" s="2">
        <v>641</v>
      </c>
      <c r="H20" s="2">
        <v>7</v>
      </c>
      <c r="I20" s="2">
        <v>637878</v>
      </c>
      <c r="J20" s="2">
        <v>4</v>
      </c>
      <c r="K20" s="2">
        <v>4</v>
      </c>
      <c r="L20" s="2">
        <v>4</v>
      </c>
      <c r="M20" s="2" t="str">
        <f>IF(Table18[[#This Row],[Recency]]&lt;5, "Inactive Based on Recency", "Active Based on Recency")</f>
        <v>Inactive Based on Recency</v>
      </c>
      <c r="N20" s="2" t="s">
        <v>15</v>
      </c>
    </row>
    <row r="21" spans="1:14" x14ac:dyDescent="0.35">
      <c r="A21" s="2">
        <v>90</v>
      </c>
      <c r="B21" s="2">
        <v>21</v>
      </c>
      <c r="C21" s="2">
        <v>5</v>
      </c>
      <c r="D21" s="2">
        <v>2</v>
      </c>
      <c r="E21" s="2">
        <v>274066</v>
      </c>
      <c r="F21" s="3">
        <v>45400</v>
      </c>
      <c r="G21" s="2">
        <v>258</v>
      </c>
      <c r="H21" s="2">
        <v>9</v>
      </c>
      <c r="I21" s="2">
        <v>913720</v>
      </c>
      <c r="J21" s="2">
        <v>8</v>
      </c>
      <c r="K21" s="2">
        <v>5</v>
      </c>
      <c r="L21" s="2">
        <v>6</v>
      </c>
      <c r="M21" s="2" t="str">
        <f>IF(Table18[[#This Row],[Recency]]&lt;5, "Inactive Based on Recency", "Active Based on Recency")</f>
        <v>Active Based on Recency</v>
      </c>
      <c r="N21" s="2" t="s">
        <v>22</v>
      </c>
    </row>
    <row r="22" spans="1:14" x14ac:dyDescent="0.35">
      <c r="A22" s="2">
        <v>969</v>
      </c>
      <c r="B22" s="2">
        <v>22</v>
      </c>
      <c r="C22" s="2">
        <v>38</v>
      </c>
      <c r="D22" s="2">
        <v>4</v>
      </c>
      <c r="E22" s="2">
        <v>485220</v>
      </c>
      <c r="F22" s="3">
        <v>45418</v>
      </c>
      <c r="G22" s="2">
        <v>240</v>
      </c>
      <c r="H22" s="2">
        <v>5</v>
      </c>
      <c r="I22" s="2">
        <v>576337</v>
      </c>
      <c r="J22" s="2">
        <v>8</v>
      </c>
      <c r="K22" s="2">
        <v>2</v>
      </c>
      <c r="L22" s="2">
        <v>3</v>
      </c>
      <c r="M22" s="2" t="str">
        <f>IF(Table18[[#This Row],[Recency]]&lt;5, "Inactive Based on Recency", "Active Based on Recency")</f>
        <v>Active Based on Recency</v>
      </c>
      <c r="N22" s="2" t="s">
        <v>7</v>
      </c>
    </row>
    <row r="23" spans="1:14" x14ac:dyDescent="0.35">
      <c r="A23" s="2">
        <v>782</v>
      </c>
      <c r="B23" s="2">
        <v>23</v>
      </c>
      <c r="C23" s="2">
        <v>9</v>
      </c>
      <c r="D23" s="2">
        <v>5</v>
      </c>
      <c r="E23" s="2">
        <v>202795</v>
      </c>
      <c r="F23" s="3">
        <v>45410</v>
      </c>
      <c r="G23" s="2">
        <v>248</v>
      </c>
      <c r="H23" s="2">
        <v>7</v>
      </c>
      <c r="I23" s="2">
        <v>427611</v>
      </c>
      <c r="J23" s="2">
        <v>8</v>
      </c>
      <c r="K23" s="2">
        <v>4</v>
      </c>
      <c r="L23" s="2">
        <v>2</v>
      </c>
      <c r="M23" s="2" t="str">
        <f>IF(Table18[[#This Row],[Recency]]&lt;5, "Inactive Based on Recency", "Active Based on Recency")</f>
        <v>Active Based on Recency</v>
      </c>
      <c r="N23" s="2" t="s">
        <v>11</v>
      </c>
    </row>
    <row r="24" spans="1:14" x14ac:dyDescent="0.35">
      <c r="A24" s="2">
        <v>78</v>
      </c>
      <c r="B24" s="2">
        <v>25</v>
      </c>
      <c r="C24" s="2">
        <v>23</v>
      </c>
      <c r="D24" s="2">
        <v>4</v>
      </c>
      <c r="E24" s="2">
        <v>625892</v>
      </c>
      <c r="F24" s="3">
        <v>45271</v>
      </c>
      <c r="G24" s="2">
        <v>387</v>
      </c>
      <c r="H24" s="2">
        <v>4</v>
      </c>
      <c r="I24" s="2">
        <v>625892</v>
      </c>
      <c r="J24" s="2">
        <v>6</v>
      </c>
      <c r="K24" s="2">
        <v>1</v>
      </c>
      <c r="L24" s="2">
        <v>3</v>
      </c>
      <c r="M24" s="2" t="str">
        <f>IF(Table18[[#This Row],[Recency]]&lt;5, "Inactive Based on Recency", "Active Based on Recency")</f>
        <v>Active Based on Recency</v>
      </c>
      <c r="N24" s="2" t="s">
        <v>52</v>
      </c>
    </row>
    <row r="25" spans="1:14" x14ac:dyDescent="0.35">
      <c r="A25" s="2">
        <v>1000</v>
      </c>
      <c r="B25" s="2">
        <v>26</v>
      </c>
      <c r="C25" s="2">
        <v>24</v>
      </c>
      <c r="D25" s="2">
        <v>2</v>
      </c>
      <c r="E25" s="2">
        <v>320622</v>
      </c>
      <c r="F25" s="3">
        <v>45437</v>
      </c>
      <c r="G25" s="2">
        <v>221</v>
      </c>
      <c r="H25" s="2">
        <v>8</v>
      </c>
      <c r="I25" s="2">
        <v>990468</v>
      </c>
      <c r="J25" s="2">
        <v>8</v>
      </c>
      <c r="K25" s="2">
        <v>4</v>
      </c>
      <c r="L25" s="2">
        <v>6</v>
      </c>
      <c r="M25" s="2" t="str">
        <f>IF(Table18[[#This Row],[Recency]]&lt;5, "Inactive Based on Recency", "Active Based on Recency")</f>
        <v>Active Based on Recency</v>
      </c>
      <c r="N25" s="2" t="s">
        <v>22</v>
      </c>
    </row>
    <row r="26" spans="1:14" x14ac:dyDescent="0.35">
      <c r="A26" s="2">
        <v>671</v>
      </c>
      <c r="B26" s="2">
        <v>28</v>
      </c>
      <c r="C26" s="2">
        <v>1</v>
      </c>
      <c r="D26" s="2">
        <v>3</v>
      </c>
      <c r="E26" s="2">
        <v>96132</v>
      </c>
      <c r="F26" s="3">
        <v>44612</v>
      </c>
      <c r="G26" s="2">
        <v>1046</v>
      </c>
      <c r="H26" s="2">
        <v>5</v>
      </c>
      <c r="I26" s="2">
        <v>297703</v>
      </c>
      <c r="J26" s="2">
        <v>1</v>
      </c>
      <c r="K26" s="2">
        <v>2</v>
      </c>
      <c r="L26" s="2">
        <v>1</v>
      </c>
      <c r="M26" s="2" t="str">
        <f>IF(Table18[[#This Row],[Recency]]&lt;5, "Inactive Based on Recency", "Active Based on Recency")</f>
        <v>Inactive Based on Recency</v>
      </c>
      <c r="N26" s="2" t="s">
        <v>26</v>
      </c>
    </row>
    <row r="27" spans="1:14" x14ac:dyDescent="0.35">
      <c r="A27" s="2">
        <v>408</v>
      </c>
      <c r="B27" s="2">
        <v>29</v>
      </c>
      <c r="C27" s="2">
        <v>15</v>
      </c>
      <c r="D27" s="2">
        <v>5</v>
      </c>
      <c r="E27" s="2">
        <v>788640</v>
      </c>
      <c r="F27" s="3">
        <v>44645</v>
      </c>
      <c r="G27" s="2">
        <v>1013</v>
      </c>
      <c r="H27" s="2">
        <v>5</v>
      </c>
      <c r="I27" s="2">
        <v>788640</v>
      </c>
      <c r="J27" s="2">
        <v>2</v>
      </c>
      <c r="K27" s="2">
        <v>2</v>
      </c>
      <c r="L27" s="2">
        <v>5</v>
      </c>
      <c r="M27" s="2" t="str">
        <f>IF(Table18[[#This Row],[Recency]]&lt;5, "Inactive Based on Recency", "Active Based on Recency")</f>
        <v>Inactive Based on Recency</v>
      </c>
      <c r="N27" s="2" t="s">
        <v>48</v>
      </c>
    </row>
    <row r="28" spans="1:14" x14ac:dyDescent="0.35">
      <c r="A28" s="2">
        <v>1172</v>
      </c>
      <c r="B28" s="2">
        <v>30</v>
      </c>
      <c r="C28" s="2">
        <v>7</v>
      </c>
      <c r="D28" s="2">
        <v>5</v>
      </c>
      <c r="E28" s="2">
        <v>550030</v>
      </c>
      <c r="F28" s="3">
        <v>45485</v>
      </c>
      <c r="G28" s="2">
        <v>173</v>
      </c>
      <c r="H28" s="2">
        <v>5</v>
      </c>
      <c r="I28" s="2">
        <v>550030</v>
      </c>
      <c r="J28" s="2">
        <v>9</v>
      </c>
      <c r="K28" s="2">
        <v>2</v>
      </c>
      <c r="L28" s="2">
        <v>3</v>
      </c>
      <c r="M28" s="2" t="str">
        <f>IF(Table18[[#This Row],[Recency]]&lt;5, "Inactive Based on Recency", "Active Based on Recency")</f>
        <v>Active Based on Recency</v>
      </c>
      <c r="N28" s="2" t="s">
        <v>52</v>
      </c>
    </row>
    <row r="29" spans="1:14" x14ac:dyDescent="0.35">
      <c r="A29" s="2">
        <v>412</v>
      </c>
      <c r="B29" s="2">
        <v>31</v>
      </c>
      <c r="C29" s="2">
        <v>2</v>
      </c>
      <c r="D29" s="2">
        <v>2</v>
      </c>
      <c r="E29" s="2">
        <v>277220</v>
      </c>
      <c r="F29" s="3">
        <v>45398</v>
      </c>
      <c r="G29" s="2">
        <v>260</v>
      </c>
      <c r="H29" s="2">
        <v>6</v>
      </c>
      <c r="I29" s="2">
        <v>825352</v>
      </c>
      <c r="J29" s="2">
        <v>8</v>
      </c>
      <c r="K29" s="2">
        <v>3</v>
      </c>
      <c r="L29" s="2">
        <v>5</v>
      </c>
      <c r="M29" s="2" t="str">
        <f>IF(Table18[[#This Row],[Recency]]&lt;5, "Inactive Based on Recency", "Active Based on Recency")</f>
        <v>Active Based on Recency</v>
      </c>
      <c r="N29" s="2" t="s">
        <v>22</v>
      </c>
    </row>
    <row r="30" spans="1:14" x14ac:dyDescent="0.35">
      <c r="A30" s="2">
        <v>31</v>
      </c>
      <c r="B30" s="2">
        <v>32</v>
      </c>
      <c r="C30" s="2">
        <v>43</v>
      </c>
      <c r="D30" s="2">
        <v>1</v>
      </c>
      <c r="E30" s="2">
        <v>97213</v>
      </c>
      <c r="F30" s="3">
        <v>45150</v>
      </c>
      <c r="G30" s="2">
        <v>508</v>
      </c>
      <c r="H30" s="2">
        <v>8</v>
      </c>
      <c r="I30" s="2">
        <v>886619</v>
      </c>
      <c r="J30" s="2">
        <v>5</v>
      </c>
      <c r="K30" s="2">
        <v>4</v>
      </c>
      <c r="L30" s="2">
        <v>6</v>
      </c>
      <c r="M30" s="2" t="str">
        <f>IF(Table18[[#This Row],[Recency]]&lt;5, "Inactive Based on Recency", "Active Based on Recency")</f>
        <v>Active Based on Recency</v>
      </c>
      <c r="N30" s="2" t="s">
        <v>15</v>
      </c>
    </row>
    <row r="31" spans="1:14" x14ac:dyDescent="0.35">
      <c r="A31" s="2">
        <v>914</v>
      </c>
      <c r="B31" s="2">
        <v>33</v>
      </c>
      <c r="C31" s="2">
        <v>31</v>
      </c>
      <c r="D31" s="2">
        <v>5</v>
      </c>
      <c r="E31" s="2">
        <v>412265</v>
      </c>
      <c r="F31" s="3">
        <v>44307</v>
      </c>
      <c r="G31" s="2">
        <v>1351</v>
      </c>
      <c r="H31" s="2">
        <v>5</v>
      </c>
      <c r="I31" s="2">
        <v>412265</v>
      </c>
      <c r="J31" s="2">
        <v>1</v>
      </c>
      <c r="K31" s="2">
        <v>2</v>
      </c>
      <c r="L31" s="2">
        <v>2</v>
      </c>
      <c r="M31" s="2" t="str">
        <f>IF(Table18[[#This Row],[Recency]]&lt;5, "Inactive Based on Recency", "Active Based on Recency")</f>
        <v>Inactive Based on Recency</v>
      </c>
      <c r="N31" s="2" t="s">
        <v>7</v>
      </c>
    </row>
    <row r="32" spans="1:14" x14ac:dyDescent="0.35">
      <c r="A32" s="2">
        <v>1117</v>
      </c>
      <c r="B32" s="2">
        <v>34</v>
      </c>
      <c r="C32" s="2">
        <v>12</v>
      </c>
      <c r="D32" s="2">
        <v>4</v>
      </c>
      <c r="E32" s="2">
        <v>234908</v>
      </c>
      <c r="F32" s="3">
        <v>45460</v>
      </c>
      <c r="G32" s="2">
        <v>198</v>
      </c>
      <c r="H32" s="2">
        <v>7</v>
      </c>
      <c r="I32" s="2">
        <v>501269</v>
      </c>
      <c r="J32" s="2">
        <v>9</v>
      </c>
      <c r="K32" s="2">
        <v>4</v>
      </c>
      <c r="L32" s="2">
        <v>3</v>
      </c>
      <c r="M32" s="2" t="str">
        <f>IF(Table18[[#This Row],[Recency]]&lt;5, "Inactive Based on Recency", "Active Based on Recency")</f>
        <v>Active Based on Recency</v>
      </c>
      <c r="N32" s="2" t="s">
        <v>11</v>
      </c>
    </row>
    <row r="33" spans="1:14" x14ac:dyDescent="0.35">
      <c r="A33" s="2">
        <v>308</v>
      </c>
      <c r="B33" s="2">
        <v>35</v>
      </c>
      <c r="C33" s="2">
        <v>1</v>
      </c>
      <c r="D33" s="2">
        <v>3</v>
      </c>
      <c r="E33" s="2">
        <v>96132</v>
      </c>
      <c r="F33" s="3">
        <v>44638</v>
      </c>
      <c r="G33" s="2">
        <v>1020</v>
      </c>
      <c r="H33" s="2">
        <v>14</v>
      </c>
      <c r="I33" s="2">
        <v>1595957</v>
      </c>
      <c r="J33" s="2">
        <v>2</v>
      </c>
      <c r="K33" s="2">
        <v>8</v>
      </c>
      <c r="L33" s="2">
        <v>9</v>
      </c>
      <c r="M33" s="2" t="str">
        <f>IF(Table18[[#This Row],[Recency]]&lt;5, "Inactive Based on Recency", "Active Based on Recency")</f>
        <v>Inactive Based on Recency</v>
      </c>
      <c r="N33" s="2" t="s">
        <v>15</v>
      </c>
    </row>
    <row r="34" spans="1:14" x14ac:dyDescent="0.35">
      <c r="A34" s="2">
        <v>984</v>
      </c>
      <c r="B34" s="2">
        <v>36</v>
      </c>
      <c r="C34" s="2">
        <v>34</v>
      </c>
      <c r="D34" s="2">
        <v>2</v>
      </c>
      <c r="E34" s="2">
        <v>173230</v>
      </c>
      <c r="F34" s="3">
        <v>45117</v>
      </c>
      <c r="G34" s="2">
        <v>541</v>
      </c>
      <c r="H34" s="2">
        <v>5</v>
      </c>
      <c r="I34" s="2">
        <v>486304</v>
      </c>
      <c r="J34" s="2">
        <v>4</v>
      </c>
      <c r="K34" s="2">
        <v>2</v>
      </c>
      <c r="L34" s="2">
        <v>2</v>
      </c>
      <c r="M34" s="2" t="str">
        <f>IF(Table18[[#This Row],[Recency]]&lt;5, "Inactive Based on Recency", "Active Based on Recency")</f>
        <v>Inactive Based on Recency</v>
      </c>
      <c r="N34" s="2" t="s">
        <v>15</v>
      </c>
    </row>
    <row r="35" spans="1:14" x14ac:dyDescent="0.35">
      <c r="A35" s="2">
        <v>685</v>
      </c>
      <c r="B35" s="2">
        <v>38</v>
      </c>
      <c r="C35" s="2">
        <v>46</v>
      </c>
      <c r="D35" s="2">
        <v>3</v>
      </c>
      <c r="E35" s="2">
        <v>466704</v>
      </c>
      <c r="F35" s="3">
        <v>45273</v>
      </c>
      <c r="G35" s="2">
        <v>385</v>
      </c>
      <c r="H35" s="2">
        <v>10</v>
      </c>
      <c r="I35" s="2">
        <v>1142554</v>
      </c>
      <c r="J35" s="2">
        <v>6</v>
      </c>
      <c r="K35" s="2">
        <v>6</v>
      </c>
      <c r="L35" s="2">
        <v>7</v>
      </c>
      <c r="M35" s="2" t="str">
        <f>IF(Table18[[#This Row],[Recency]]&lt;5, "Inactive Based on Recency", "Active Based on Recency")</f>
        <v>Active Based on Recency</v>
      </c>
      <c r="N35" s="2" t="s">
        <v>7</v>
      </c>
    </row>
    <row r="36" spans="1:14" x14ac:dyDescent="0.35">
      <c r="A36" s="2">
        <v>858</v>
      </c>
      <c r="B36" s="2">
        <v>39</v>
      </c>
      <c r="C36" s="2">
        <v>36</v>
      </c>
      <c r="D36" s="2">
        <v>2</v>
      </c>
      <c r="E36" s="2">
        <v>320670</v>
      </c>
      <c r="F36" s="3">
        <v>45172</v>
      </c>
      <c r="G36" s="2">
        <v>486</v>
      </c>
      <c r="H36" s="2">
        <v>5</v>
      </c>
      <c r="I36" s="2">
        <v>752901</v>
      </c>
      <c r="J36" s="2">
        <v>5</v>
      </c>
      <c r="K36" s="2">
        <v>2</v>
      </c>
      <c r="L36" s="2">
        <v>4</v>
      </c>
      <c r="M36" s="2" t="str">
        <f>IF(Table18[[#This Row],[Recency]]&lt;5, "Inactive Based on Recency", "Active Based on Recency")</f>
        <v>Active Based on Recency</v>
      </c>
      <c r="N36" s="2" t="s">
        <v>26</v>
      </c>
    </row>
    <row r="37" spans="1:14" x14ac:dyDescent="0.35">
      <c r="A37" s="2">
        <v>939</v>
      </c>
      <c r="B37" s="2">
        <v>41</v>
      </c>
      <c r="C37" s="2">
        <v>28</v>
      </c>
      <c r="D37" s="2">
        <v>2</v>
      </c>
      <c r="E37" s="2">
        <v>182234</v>
      </c>
      <c r="F37" s="3">
        <v>45255</v>
      </c>
      <c r="G37" s="2">
        <v>403</v>
      </c>
      <c r="H37" s="2">
        <v>8</v>
      </c>
      <c r="I37" s="2">
        <v>910732</v>
      </c>
      <c r="J37" s="2">
        <v>6</v>
      </c>
      <c r="K37" s="2">
        <v>4</v>
      </c>
      <c r="L37" s="2">
        <v>6</v>
      </c>
      <c r="M37" s="2" t="str">
        <f>IF(Table18[[#This Row],[Recency]]&lt;5, "Inactive Based on Recency", "Active Based on Recency")</f>
        <v>Active Based on Recency</v>
      </c>
      <c r="N37" s="2" t="s">
        <v>22</v>
      </c>
    </row>
    <row r="38" spans="1:14" x14ac:dyDescent="0.35">
      <c r="A38" s="2">
        <v>953</v>
      </c>
      <c r="B38" s="2">
        <v>42</v>
      </c>
      <c r="C38" s="2">
        <v>10</v>
      </c>
      <c r="D38" s="2">
        <v>1</v>
      </c>
      <c r="E38" s="2">
        <v>24915</v>
      </c>
      <c r="F38" s="3">
        <v>44742</v>
      </c>
      <c r="G38" s="2">
        <v>916</v>
      </c>
      <c r="H38" s="2">
        <v>1</v>
      </c>
      <c r="I38" s="2">
        <v>24915</v>
      </c>
      <c r="J38" s="2">
        <v>2</v>
      </c>
      <c r="K38" s="2">
        <v>0</v>
      </c>
      <c r="L38" s="2">
        <v>0</v>
      </c>
      <c r="M38" s="2" t="str">
        <f>IF(Table18[[#This Row],[Recency]]&lt;5, "Inactive Based on Recency", "Active Based on Recency")</f>
        <v>Inactive Based on Recency</v>
      </c>
      <c r="N38" s="2" t="s">
        <v>15</v>
      </c>
    </row>
    <row r="39" spans="1:14" x14ac:dyDescent="0.35">
      <c r="A39" s="2">
        <v>130</v>
      </c>
      <c r="B39" s="2">
        <v>43</v>
      </c>
      <c r="C39" s="2">
        <v>32</v>
      </c>
      <c r="D39" s="2">
        <v>4</v>
      </c>
      <c r="E39" s="2">
        <v>576308</v>
      </c>
      <c r="F39" s="3">
        <v>45517</v>
      </c>
      <c r="G39" s="2">
        <v>141</v>
      </c>
      <c r="H39" s="2">
        <v>4</v>
      </c>
      <c r="I39" s="2">
        <v>576308</v>
      </c>
      <c r="J39" s="2">
        <v>10</v>
      </c>
      <c r="K39" s="2">
        <v>1</v>
      </c>
      <c r="L39" s="2">
        <v>3</v>
      </c>
      <c r="M39" s="2" t="str">
        <f>IF(Table18[[#This Row],[Recency]]&lt;5, "Inactive Based on Recency", "Active Based on Recency")</f>
        <v>Active Based on Recency</v>
      </c>
      <c r="N39" s="2" t="s">
        <v>15</v>
      </c>
    </row>
    <row r="40" spans="1:14" x14ac:dyDescent="0.35">
      <c r="A40" s="2">
        <v>461</v>
      </c>
      <c r="B40" s="2">
        <v>44</v>
      </c>
      <c r="C40" s="2">
        <v>43</v>
      </c>
      <c r="D40" s="2">
        <v>3</v>
      </c>
      <c r="E40" s="2">
        <v>291639</v>
      </c>
      <c r="F40" s="3">
        <v>45305</v>
      </c>
      <c r="G40" s="2">
        <v>353</v>
      </c>
      <c r="H40" s="2">
        <v>7</v>
      </c>
      <c r="I40" s="2">
        <v>863479</v>
      </c>
      <c r="J40" s="2">
        <v>6</v>
      </c>
      <c r="K40" s="2">
        <v>4</v>
      </c>
      <c r="L40" s="2">
        <v>5</v>
      </c>
      <c r="M40" s="2" t="str">
        <f>IF(Table18[[#This Row],[Recency]]&lt;5, "Inactive Based on Recency", "Active Based on Recency")</f>
        <v>Active Based on Recency</v>
      </c>
      <c r="N40" s="2" t="s">
        <v>15</v>
      </c>
    </row>
    <row r="41" spans="1:14" x14ac:dyDescent="0.35">
      <c r="A41" s="2">
        <v>717</v>
      </c>
      <c r="B41" s="2">
        <v>45</v>
      </c>
      <c r="C41" s="2">
        <v>19</v>
      </c>
      <c r="D41" s="2">
        <v>4</v>
      </c>
      <c r="E41" s="2">
        <v>449632</v>
      </c>
      <c r="F41" s="3">
        <v>44978</v>
      </c>
      <c r="G41" s="2">
        <v>680</v>
      </c>
      <c r="H41" s="2">
        <v>15</v>
      </c>
      <c r="I41" s="2">
        <v>1432533</v>
      </c>
      <c r="J41" s="2">
        <v>3</v>
      </c>
      <c r="K41" s="2">
        <v>9</v>
      </c>
      <c r="L41" s="2">
        <v>8</v>
      </c>
      <c r="M41" s="2" t="str">
        <f>IF(Table18[[#This Row],[Recency]]&lt;5, "Inactive Based on Recency", "Active Based on Recency")</f>
        <v>Inactive Based on Recency</v>
      </c>
      <c r="N41" s="2" t="s">
        <v>48</v>
      </c>
    </row>
    <row r="42" spans="1:14" x14ac:dyDescent="0.35">
      <c r="A42" s="2">
        <v>158</v>
      </c>
      <c r="B42" s="2">
        <v>46</v>
      </c>
      <c r="C42" s="2">
        <v>23</v>
      </c>
      <c r="D42" s="2">
        <v>5</v>
      </c>
      <c r="E42" s="2">
        <v>782365</v>
      </c>
      <c r="F42" s="3">
        <v>44387</v>
      </c>
      <c r="G42" s="2">
        <v>1271</v>
      </c>
      <c r="H42" s="2">
        <v>5</v>
      </c>
      <c r="I42" s="2">
        <v>782365</v>
      </c>
      <c r="J42" s="2">
        <v>1</v>
      </c>
      <c r="K42" s="2">
        <v>2</v>
      </c>
      <c r="L42" s="2">
        <v>5</v>
      </c>
      <c r="M42" s="2" t="str">
        <f>IF(Table18[[#This Row],[Recency]]&lt;5, "Inactive Based on Recency", "Active Based on Recency")</f>
        <v>Inactive Based on Recency</v>
      </c>
      <c r="N42" s="2" t="s">
        <v>26</v>
      </c>
    </row>
    <row r="43" spans="1:14" x14ac:dyDescent="0.35">
      <c r="A43" s="2">
        <v>1138</v>
      </c>
      <c r="B43" s="2">
        <v>47</v>
      </c>
      <c r="C43" s="2">
        <v>17</v>
      </c>
      <c r="D43" s="2">
        <v>3</v>
      </c>
      <c r="E43" s="2">
        <v>176079</v>
      </c>
      <c r="F43" s="3">
        <v>45525</v>
      </c>
      <c r="G43" s="2">
        <v>133</v>
      </c>
      <c r="H43" s="2">
        <v>23</v>
      </c>
      <c r="I43" s="2">
        <v>2689581</v>
      </c>
      <c r="J43" s="2">
        <v>10</v>
      </c>
      <c r="K43" s="2">
        <v>9</v>
      </c>
      <c r="L43" s="2">
        <v>9</v>
      </c>
      <c r="M43" s="2" t="str">
        <f>IF(Table18[[#This Row],[Recency]]&lt;5, "Inactive Based on Recency", "Active Based on Recency")</f>
        <v>Active Based on Recency</v>
      </c>
      <c r="N43" s="2" t="s">
        <v>22</v>
      </c>
    </row>
    <row r="44" spans="1:14" x14ac:dyDescent="0.35">
      <c r="A44" s="2">
        <v>1032</v>
      </c>
      <c r="B44" s="2">
        <v>48</v>
      </c>
      <c r="C44" s="2">
        <v>37</v>
      </c>
      <c r="D44" s="2">
        <v>4</v>
      </c>
      <c r="E44" s="2">
        <v>542960</v>
      </c>
      <c r="F44" s="3">
        <v>45362</v>
      </c>
      <c r="G44" s="2">
        <v>296</v>
      </c>
      <c r="H44" s="2">
        <v>8</v>
      </c>
      <c r="I44" s="2">
        <v>1053280</v>
      </c>
      <c r="J44" s="2">
        <v>7</v>
      </c>
      <c r="K44" s="2">
        <v>4</v>
      </c>
      <c r="L44" s="2">
        <v>7</v>
      </c>
      <c r="M44" s="2" t="str">
        <f>IF(Table18[[#This Row],[Recency]]&lt;5, "Inactive Based on Recency", "Active Based on Recency")</f>
        <v>Active Based on Recency</v>
      </c>
      <c r="N44" s="2" t="s">
        <v>52</v>
      </c>
    </row>
    <row r="45" spans="1:14" x14ac:dyDescent="0.35">
      <c r="A45" s="2">
        <v>798</v>
      </c>
      <c r="B45" s="2">
        <v>50</v>
      </c>
      <c r="C45" s="2">
        <v>12</v>
      </c>
      <c r="D45" s="2">
        <v>4</v>
      </c>
      <c r="E45" s="2">
        <v>234908</v>
      </c>
      <c r="F45" s="3">
        <v>45456</v>
      </c>
      <c r="G45" s="2">
        <v>202</v>
      </c>
      <c r="H45" s="2">
        <v>13</v>
      </c>
      <c r="I45" s="2">
        <v>878500</v>
      </c>
      <c r="J45" s="2">
        <v>9</v>
      </c>
      <c r="K45" s="2">
        <v>8</v>
      </c>
      <c r="L45" s="2">
        <v>5</v>
      </c>
      <c r="M45" s="2" t="str">
        <f>IF(Table18[[#This Row],[Recency]]&lt;5, "Inactive Based on Recency", "Active Based on Recency")</f>
        <v>Active Based on Recency</v>
      </c>
      <c r="N45" s="2" t="s">
        <v>48</v>
      </c>
    </row>
    <row r="46" spans="1:14" x14ac:dyDescent="0.35">
      <c r="A46" s="2">
        <v>997</v>
      </c>
      <c r="B46" s="2">
        <v>51</v>
      </c>
      <c r="C46" s="2">
        <v>3</v>
      </c>
      <c r="D46" s="2">
        <v>5</v>
      </c>
      <c r="E46" s="2">
        <v>443935</v>
      </c>
      <c r="F46" s="3">
        <v>45511</v>
      </c>
      <c r="G46" s="2">
        <v>147</v>
      </c>
      <c r="H46" s="2">
        <v>13</v>
      </c>
      <c r="I46" s="2">
        <v>893819</v>
      </c>
      <c r="J46" s="2">
        <v>10</v>
      </c>
      <c r="K46" s="2">
        <v>8</v>
      </c>
      <c r="L46" s="2">
        <v>6</v>
      </c>
      <c r="M46" s="2" t="str">
        <f>IF(Table18[[#This Row],[Recency]]&lt;5, "Inactive Based on Recency", "Active Based on Recency")</f>
        <v>Active Based on Recency</v>
      </c>
      <c r="N46" s="2" t="s">
        <v>22</v>
      </c>
    </row>
    <row r="47" spans="1:14" x14ac:dyDescent="0.35">
      <c r="A47" s="2">
        <v>877</v>
      </c>
      <c r="B47" s="2">
        <v>52</v>
      </c>
      <c r="C47" s="2">
        <v>21</v>
      </c>
      <c r="D47" s="2">
        <v>3</v>
      </c>
      <c r="E47" s="2">
        <v>343689</v>
      </c>
      <c r="F47" s="3">
        <v>45451</v>
      </c>
      <c r="G47" s="2">
        <v>207</v>
      </c>
      <c r="H47" s="2">
        <v>8</v>
      </c>
      <c r="I47" s="2">
        <v>631473</v>
      </c>
      <c r="J47" s="2">
        <v>9</v>
      </c>
      <c r="K47" s="2">
        <v>4</v>
      </c>
      <c r="L47" s="2">
        <v>4</v>
      </c>
      <c r="M47" s="2" t="str">
        <f>IF(Table18[[#This Row],[Recency]]&lt;5, "Inactive Based on Recency", "Active Based on Recency")</f>
        <v>Active Based on Recency</v>
      </c>
      <c r="N47" s="2" t="s">
        <v>7</v>
      </c>
    </row>
    <row r="48" spans="1:14" x14ac:dyDescent="0.35">
      <c r="A48" s="2">
        <v>216</v>
      </c>
      <c r="B48" s="2">
        <v>53</v>
      </c>
      <c r="C48" s="2">
        <v>35</v>
      </c>
      <c r="D48" s="2">
        <v>2</v>
      </c>
      <c r="E48" s="2">
        <v>112478</v>
      </c>
      <c r="F48" s="3">
        <v>44946</v>
      </c>
      <c r="G48" s="2">
        <v>712</v>
      </c>
      <c r="H48" s="2">
        <v>6</v>
      </c>
      <c r="I48" s="2">
        <v>496726</v>
      </c>
      <c r="J48" s="2">
        <v>3</v>
      </c>
      <c r="K48" s="2">
        <v>3</v>
      </c>
      <c r="L48" s="2">
        <v>2</v>
      </c>
      <c r="M48" s="2" t="str">
        <f>IF(Table18[[#This Row],[Recency]]&lt;5, "Inactive Based on Recency", "Active Based on Recency")</f>
        <v>Inactive Based on Recency</v>
      </c>
      <c r="N48" s="2" t="s">
        <v>26</v>
      </c>
    </row>
    <row r="49" spans="1:14" x14ac:dyDescent="0.35">
      <c r="A49" s="2">
        <v>600</v>
      </c>
      <c r="B49" s="2">
        <v>54</v>
      </c>
      <c r="C49" s="2">
        <v>27</v>
      </c>
      <c r="D49" s="2">
        <v>5</v>
      </c>
      <c r="E49" s="2">
        <v>396325</v>
      </c>
      <c r="F49" s="3">
        <v>45185</v>
      </c>
      <c r="G49" s="2">
        <v>473</v>
      </c>
      <c r="H49" s="2">
        <v>15</v>
      </c>
      <c r="I49" s="2">
        <v>1502000</v>
      </c>
      <c r="J49" s="2">
        <v>5</v>
      </c>
      <c r="K49" s="2">
        <v>9</v>
      </c>
      <c r="L49" s="2">
        <v>9</v>
      </c>
      <c r="M49" s="2" t="str">
        <f>IF(Table18[[#This Row],[Recency]]&lt;5, "Inactive Based on Recency", "Active Based on Recency")</f>
        <v>Active Based on Recency</v>
      </c>
      <c r="N49" s="2" t="s">
        <v>48</v>
      </c>
    </row>
    <row r="50" spans="1:14" x14ac:dyDescent="0.35">
      <c r="A50" s="2">
        <v>716</v>
      </c>
      <c r="B50" s="2">
        <v>55</v>
      </c>
      <c r="C50" s="2">
        <v>19</v>
      </c>
      <c r="D50" s="2">
        <v>3</v>
      </c>
      <c r="E50" s="2">
        <v>337224</v>
      </c>
      <c r="F50" s="3">
        <v>45439</v>
      </c>
      <c r="G50" s="2">
        <v>219</v>
      </c>
      <c r="H50" s="2">
        <v>10</v>
      </c>
      <c r="I50" s="2">
        <v>1089544</v>
      </c>
      <c r="J50" s="2">
        <v>8</v>
      </c>
      <c r="K50" s="2">
        <v>6</v>
      </c>
      <c r="L50" s="2">
        <v>7</v>
      </c>
      <c r="M50" s="2" t="str">
        <f>IF(Table18[[#This Row],[Recency]]&lt;5, "Inactive Based on Recency", "Active Based on Recency")</f>
        <v>Active Based on Recency</v>
      </c>
      <c r="N50" s="2" t="s">
        <v>48</v>
      </c>
    </row>
    <row r="51" spans="1:14" x14ac:dyDescent="0.35">
      <c r="A51" s="2">
        <v>1161</v>
      </c>
      <c r="B51" s="2">
        <v>56</v>
      </c>
      <c r="C51" s="2">
        <v>27</v>
      </c>
      <c r="D51" s="2">
        <v>2</v>
      </c>
      <c r="E51" s="2">
        <v>158530</v>
      </c>
      <c r="F51" s="3">
        <v>44527</v>
      </c>
      <c r="G51" s="2">
        <v>1131</v>
      </c>
      <c r="H51" s="2">
        <v>11</v>
      </c>
      <c r="I51" s="2">
        <v>887309</v>
      </c>
      <c r="J51" s="2">
        <v>1</v>
      </c>
      <c r="K51" s="2">
        <v>7</v>
      </c>
      <c r="L51" s="2">
        <v>6</v>
      </c>
      <c r="M51" s="2" t="str">
        <f>IF(Table18[[#This Row],[Recency]]&lt;5, "Inactive Based on Recency", "Active Based on Recency")</f>
        <v>Inactive Based on Recency</v>
      </c>
      <c r="N51" s="2" t="s">
        <v>52</v>
      </c>
    </row>
    <row r="52" spans="1:14" x14ac:dyDescent="0.35">
      <c r="A52" s="2">
        <v>1058</v>
      </c>
      <c r="B52" s="2">
        <v>58</v>
      </c>
      <c r="C52" s="2">
        <v>43</v>
      </c>
      <c r="D52" s="2">
        <v>4</v>
      </c>
      <c r="E52" s="2">
        <v>388852</v>
      </c>
      <c r="F52" s="3">
        <v>45064</v>
      </c>
      <c r="G52" s="2">
        <v>594</v>
      </c>
      <c r="H52" s="2">
        <v>4</v>
      </c>
      <c r="I52" s="2">
        <v>388852</v>
      </c>
      <c r="J52" s="2">
        <v>4</v>
      </c>
      <c r="K52" s="2">
        <v>1</v>
      </c>
      <c r="L52" s="2">
        <v>2</v>
      </c>
      <c r="M52" s="2" t="str">
        <f>IF(Table18[[#This Row],[Recency]]&lt;5, "Inactive Based on Recency", "Active Based on Recency")</f>
        <v>Inactive Based on Recency</v>
      </c>
      <c r="N52" s="2" t="s">
        <v>26</v>
      </c>
    </row>
    <row r="53" spans="1:14" x14ac:dyDescent="0.35">
      <c r="A53" s="2">
        <v>241</v>
      </c>
      <c r="B53" s="2">
        <v>59</v>
      </c>
      <c r="C53" s="2">
        <v>18</v>
      </c>
      <c r="D53" s="2">
        <v>5</v>
      </c>
      <c r="E53" s="2">
        <v>391160</v>
      </c>
      <c r="F53" s="3">
        <v>44948</v>
      </c>
      <c r="G53" s="2">
        <v>710</v>
      </c>
      <c r="H53" s="2">
        <v>10</v>
      </c>
      <c r="I53" s="2">
        <v>1025466</v>
      </c>
      <c r="J53" s="2">
        <v>3</v>
      </c>
      <c r="K53" s="2">
        <v>6</v>
      </c>
      <c r="L53" s="2">
        <v>7</v>
      </c>
      <c r="M53" s="2" t="str">
        <f>IF(Table18[[#This Row],[Recency]]&lt;5, "Inactive Based on Recency", "Active Based on Recency")</f>
        <v>Inactive Based on Recency</v>
      </c>
      <c r="N53" s="2" t="s">
        <v>22</v>
      </c>
    </row>
    <row r="54" spans="1:14" x14ac:dyDescent="0.35">
      <c r="A54" s="2">
        <v>853</v>
      </c>
      <c r="B54" s="2">
        <v>60</v>
      </c>
      <c r="C54" s="2">
        <v>17</v>
      </c>
      <c r="D54" s="2">
        <v>1</v>
      </c>
      <c r="E54" s="2">
        <v>58693</v>
      </c>
      <c r="F54" s="3">
        <v>44980</v>
      </c>
      <c r="G54" s="2">
        <v>678</v>
      </c>
      <c r="H54" s="2">
        <v>1</v>
      </c>
      <c r="I54" s="2">
        <v>58693</v>
      </c>
      <c r="J54" s="2">
        <v>3</v>
      </c>
      <c r="K54" s="2">
        <v>0</v>
      </c>
      <c r="L54" s="2">
        <v>0</v>
      </c>
      <c r="M54" s="2" t="str">
        <f>IF(Table18[[#This Row],[Recency]]&lt;5, "Inactive Based on Recency", "Active Based on Recency")</f>
        <v>Inactive Based on Recency</v>
      </c>
      <c r="N54" s="2" t="s">
        <v>7</v>
      </c>
    </row>
    <row r="55" spans="1:14" x14ac:dyDescent="0.35">
      <c r="A55" s="2">
        <v>1181</v>
      </c>
      <c r="B55" s="2">
        <v>61</v>
      </c>
      <c r="C55" s="2">
        <v>2</v>
      </c>
      <c r="D55" s="2">
        <v>4</v>
      </c>
      <c r="E55" s="2">
        <v>554440</v>
      </c>
      <c r="F55" s="3">
        <v>45477</v>
      </c>
      <c r="G55" s="2">
        <v>181</v>
      </c>
      <c r="H55" s="2">
        <v>9</v>
      </c>
      <c r="I55" s="2">
        <v>945781</v>
      </c>
      <c r="J55" s="2">
        <v>9</v>
      </c>
      <c r="K55" s="2">
        <v>5</v>
      </c>
      <c r="L55" s="2">
        <v>6</v>
      </c>
      <c r="M55" s="2" t="str">
        <f>IF(Table18[[#This Row],[Recency]]&lt;5, "Inactive Based on Recency", "Active Based on Recency")</f>
        <v>Active Based on Recency</v>
      </c>
      <c r="N55" s="2" t="s">
        <v>22</v>
      </c>
    </row>
    <row r="56" spans="1:14" x14ac:dyDescent="0.35">
      <c r="A56" s="2">
        <v>874</v>
      </c>
      <c r="B56" s="2">
        <v>62</v>
      </c>
      <c r="C56" s="2">
        <v>45</v>
      </c>
      <c r="D56" s="2">
        <v>5</v>
      </c>
      <c r="E56" s="2">
        <v>428000</v>
      </c>
      <c r="F56" s="3">
        <v>45139</v>
      </c>
      <c r="G56" s="2">
        <v>519</v>
      </c>
      <c r="H56" s="2">
        <v>10</v>
      </c>
      <c r="I56" s="2">
        <v>1125602</v>
      </c>
      <c r="J56" s="2">
        <v>5</v>
      </c>
      <c r="K56" s="2">
        <v>6</v>
      </c>
      <c r="L56" s="2">
        <v>7</v>
      </c>
      <c r="M56" s="2" t="str">
        <f>IF(Table18[[#This Row],[Recency]]&lt;5, "Inactive Based on Recency", "Active Based on Recency")</f>
        <v>Active Based on Recency</v>
      </c>
      <c r="N56" s="2" t="s">
        <v>52</v>
      </c>
    </row>
    <row r="57" spans="1:14" x14ac:dyDescent="0.35">
      <c r="A57" s="2">
        <v>272</v>
      </c>
      <c r="B57" s="2">
        <v>64</v>
      </c>
      <c r="C57" s="2">
        <v>11</v>
      </c>
      <c r="D57" s="2">
        <v>4</v>
      </c>
      <c r="E57" s="2">
        <v>405816</v>
      </c>
      <c r="F57" s="3">
        <v>45131</v>
      </c>
      <c r="G57" s="2">
        <v>527</v>
      </c>
      <c r="H57" s="2">
        <v>4</v>
      </c>
      <c r="I57" s="2">
        <v>405816</v>
      </c>
      <c r="J57" s="2">
        <v>5</v>
      </c>
      <c r="K57" s="2">
        <v>1</v>
      </c>
      <c r="L57" s="2">
        <v>2</v>
      </c>
      <c r="M57" s="2" t="str">
        <f>IF(Table18[[#This Row],[Recency]]&lt;5, "Inactive Based on Recency", "Active Based on Recency")</f>
        <v>Active Based on Recency</v>
      </c>
      <c r="N57" s="2" t="s">
        <v>15</v>
      </c>
    </row>
    <row r="58" spans="1:14" x14ac:dyDescent="0.35">
      <c r="A58" s="2">
        <v>550</v>
      </c>
      <c r="B58" s="2">
        <v>67</v>
      </c>
      <c r="C58" s="2">
        <v>40</v>
      </c>
      <c r="D58" s="2">
        <v>4</v>
      </c>
      <c r="E58" s="2">
        <v>103808</v>
      </c>
      <c r="F58" s="3">
        <v>45494</v>
      </c>
      <c r="G58" s="2">
        <v>164</v>
      </c>
      <c r="H58" s="2">
        <v>4</v>
      </c>
      <c r="I58" s="2">
        <v>103808</v>
      </c>
      <c r="J58" s="2">
        <v>9</v>
      </c>
      <c r="K58" s="2">
        <v>1</v>
      </c>
      <c r="L58" s="2">
        <v>0</v>
      </c>
      <c r="M58" s="2" t="str">
        <f>IF(Table18[[#This Row],[Recency]]&lt;5, "Inactive Based on Recency", "Active Based on Recency")</f>
        <v>Active Based on Recency</v>
      </c>
      <c r="N58" s="2" t="s">
        <v>22</v>
      </c>
    </row>
    <row r="59" spans="1:14" x14ac:dyDescent="0.35">
      <c r="A59" s="2">
        <v>281</v>
      </c>
      <c r="B59" s="2">
        <v>68</v>
      </c>
      <c r="C59" s="2">
        <v>38</v>
      </c>
      <c r="D59" s="2">
        <v>2</v>
      </c>
      <c r="E59" s="2">
        <v>242610</v>
      </c>
      <c r="F59" s="3">
        <v>45260</v>
      </c>
      <c r="G59" s="2">
        <v>398</v>
      </c>
      <c r="H59" s="2">
        <v>9</v>
      </c>
      <c r="I59" s="2">
        <v>988040</v>
      </c>
      <c r="J59" s="2">
        <v>6</v>
      </c>
      <c r="K59" s="2">
        <v>5</v>
      </c>
      <c r="L59" s="2">
        <v>6</v>
      </c>
      <c r="M59" s="2" t="str">
        <f>IF(Table18[[#This Row],[Recency]]&lt;5, "Inactive Based on Recency", "Active Based on Recency")</f>
        <v>Active Based on Recency</v>
      </c>
      <c r="N59" s="2" t="s">
        <v>7</v>
      </c>
    </row>
    <row r="60" spans="1:14" x14ac:dyDescent="0.35">
      <c r="A60" s="2">
        <v>755</v>
      </c>
      <c r="B60" s="2">
        <v>69</v>
      </c>
      <c r="C60" s="2">
        <v>30</v>
      </c>
      <c r="D60" s="2">
        <v>5</v>
      </c>
      <c r="E60" s="2">
        <v>521790</v>
      </c>
      <c r="F60" s="3">
        <v>45242</v>
      </c>
      <c r="G60" s="2">
        <v>416</v>
      </c>
      <c r="H60" s="2">
        <v>11</v>
      </c>
      <c r="I60" s="2">
        <v>1303850</v>
      </c>
      <c r="J60" s="2">
        <v>6</v>
      </c>
      <c r="K60" s="2">
        <v>7</v>
      </c>
      <c r="L60" s="2">
        <v>8</v>
      </c>
      <c r="M60" s="2" t="str">
        <f>IF(Table18[[#This Row],[Recency]]&lt;5, "Inactive Based on Recency", "Active Based on Recency")</f>
        <v>Active Based on Recency</v>
      </c>
      <c r="N60" s="2" t="s">
        <v>15</v>
      </c>
    </row>
    <row r="61" spans="1:14" x14ac:dyDescent="0.35">
      <c r="A61" s="2">
        <v>417</v>
      </c>
      <c r="B61" s="2">
        <v>70</v>
      </c>
      <c r="C61" s="2">
        <v>11</v>
      </c>
      <c r="D61" s="2">
        <v>4</v>
      </c>
      <c r="E61" s="2">
        <v>405816</v>
      </c>
      <c r="F61" s="3">
        <v>45506</v>
      </c>
      <c r="G61" s="2">
        <v>152</v>
      </c>
      <c r="H61" s="2">
        <v>10</v>
      </c>
      <c r="I61" s="2">
        <v>955924</v>
      </c>
      <c r="J61" s="2">
        <v>10</v>
      </c>
      <c r="K61" s="2">
        <v>6</v>
      </c>
      <c r="L61" s="2">
        <v>6</v>
      </c>
      <c r="M61" s="2" t="str">
        <f>IF(Table18[[#This Row],[Recency]]&lt;5, "Inactive Based on Recency", "Active Based on Recency")</f>
        <v>Active Based on Recency</v>
      </c>
      <c r="N61" s="2" t="s">
        <v>15</v>
      </c>
    </row>
    <row r="62" spans="1:14" x14ac:dyDescent="0.35">
      <c r="A62" s="2">
        <v>287</v>
      </c>
      <c r="B62" s="2">
        <v>71</v>
      </c>
      <c r="C62" s="2">
        <v>25</v>
      </c>
      <c r="D62" s="2">
        <v>2</v>
      </c>
      <c r="E62" s="2">
        <v>189580</v>
      </c>
      <c r="F62" s="3">
        <v>45510</v>
      </c>
      <c r="G62" s="2">
        <v>148</v>
      </c>
      <c r="H62" s="2">
        <v>13</v>
      </c>
      <c r="I62" s="2">
        <v>1189369</v>
      </c>
      <c r="J62" s="2">
        <v>10</v>
      </c>
      <c r="K62" s="2">
        <v>8</v>
      </c>
      <c r="L62" s="2">
        <v>7</v>
      </c>
      <c r="M62" s="2" t="str">
        <f>IF(Table18[[#This Row],[Recency]]&lt;5, "Inactive Based on Recency", "Active Based on Recency")</f>
        <v>Active Based on Recency</v>
      </c>
      <c r="N62" s="2" t="s">
        <v>26</v>
      </c>
    </row>
    <row r="63" spans="1:14" x14ac:dyDescent="0.35">
      <c r="A63" s="2">
        <v>110</v>
      </c>
      <c r="B63" s="2">
        <v>72</v>
      </c>
      <c r="C63" s="2">
        <v>47</v>
      </c>
      <c r="D63" s="2">
        <v>5</v>
      </c>
      <c r="E63" s="2">
        <v>406005</v>
      </c>
      <c r="F63" s="3">
        <v>45197</v>
      </c>
      <c r="G63" s="2">
        <v>461</v>
      </c>
      <c r="H63" s="2">
        <v>8</v>
      </c>
      <c r="I63" s="2">
        <v>834123</v>
      </c>
      <c r="J63" s="2">
        <v>5</v>
      </c>
      <c r="K63" s="2">
        <v>4</v>
      </c>
      <c r="L63" s="2">
        <v>5</v>
      </c>
      <c r="M63" s="2" t="str">
        <f>IF(Table18[[#This Row],[Recency]]&lt;5, "Inactive Based on Recency", "Active Based on Recency")</f>
        <v>Active Based on Recency</v>
      </c>
      <c r="N63" s="2" t="s">
        <v>26</v>
      </c>
    </row>
    <row r="64" spans="1:14" x14ac:dyDescent="0.35">
      <c r="A64" s="2">
        <v>259</v>
      </c>
      <c r="B64" s="2">
        <v>73</v>
      </c>
      <c r="C64" s="2">
        <v>37</v>
      </c>
      <c r="D64" s="2">
        <v>3</v>
      </c>
      <c r="E64" s="2">
        <v>407220</v>
      </c>
      <c r="F64" s="3">
        <v>45482</v>
      </c>
      <c r="G64" s="2">
        <v>176</v>
      </c>
      <c r="H64" s="2">
        <v>5</v>
      </c>
      <c r="I64" s="2">
        <v>543204</v>
      </c>
      <c r="J64" s="2">
        <v>9</v>
      </c>
      <c r="K64" s="2">
        <v>2</v>
      </c>
      <c r="L64" s="2">
        <v>3</v>
      </c>
      <c r="M64" s="2" t="str">
        <f>IF(Table18[[#This Row],[Recency]]&lt;5, "Inactive Based on Recency", "Active Based on Recency")</f>
        <v>Active Based on Recency</v>
      </c>
      <c r="N64" s="2" t="s">
        <v>11</v>
      </c>
    </row>
    <row r="65" spans="1:14" x14ac:dyDescent="0.35">
      <c r="A65" s="2">
        <v>663</v>
      </c>
      <c r="B65" s="2">
        <v>75</v>
      </c>
      <c r="C65" s="2">
        <v>4</v>
      </c>
      <c r="D65" s="2">
        <v>3</v>
      </c>
      <c r="E65" s="2">
        <v>114246</v>
      </c>
      <c r="F65" s="3">
        <v>44614</v>
      </c>
      <c r="G65" s="2">
        <v>1044</v>
      </c>
      <c r="H65" s="2">
        <v>3</v>
      </c>
      <c r="I65" s="2">
        <v>114246</v>
      </c>
      <c r="J65" s="2">
        <v>2</v>
      </c>
      <c r="K65" s="2">
        <v>1</v>
      </c>
      <c r="L65" s="2">
        <v>0</v>
      </c>
      <c r="M65" s="2" t="str">
        <f>IF(Table18[[#This Row],[Recency]]&lt;5, "Inactive Based on Recency", "Active Based on Recency")</f>
        <v>Inactive Based on Recency</v>
      </c>
      <c r="N65" s="2" t="s">
        <v>15</v>
      </c>
    </row>
    <row r="66" spans="1:14" x14ac:dyDescent="0.35">
      <c r="A66" s="2">
        <v>468</v>
      </c>
      <c r="B66" s="2">
        <v>76</v>
      </c>
      <c r="C66" s="2">
        <v>8</v>
      </c>
      <c r="D66" s="2">
        <v>4</v>
      </c>
      <c r="E66" s="2">
        <v>280096</v>
      </c>
      <c r="F66" s="3">
        <v>44551</v>
      </c>
      <c r="G66" s="2">
        <v>1107</v>
      </c>
      <c r="H66" s="2">
        <v>4</v>
      </c>
      <c r="I66" s="2">
        <v>280096</v>
      </c>
      <c r="J66" s="2">
        <v>1</v>
      </c>
      <c r="K66" s="2">
        <v>1</v>
      </c>
      <c r="L66" s="2">
        <v>1</v>
      </c>
      <c r="M66" s="2" t="str">
        <f>IF(Table18[[#This Row],[Recency]]&lt;5, "Inactive Based on Recency", "Active Based on Recency")</f>
        <v>Inactive Based on Recency</v>
      </c>
      <c r="N66" s="2" t="s">
        <v>26</v>
      </c>
    </row>
    <row r="67" spans="1:14" x14ac:dyDescent="0.35">
      <c r="A67" s="2">
        <v>477</v>
      </c>
      <c r="B67" s="2">
        <v>77</v>
      </c>
      <c r="C67" s="2">
        <v>10</v>
      </c>
      <c r="D67" s="2">
        <v>5</v>
      </c>
      <c r="E67" s="2">
        <v>124575</v>
      </c>
      <c r="F67" s="3">
        <v>45401</v>
      </c>
      <c r="G67" s="2">
        <v>257</v>
      </c>
      <c r="H67" s="2">
        <v>16</v>
      </c>
      <c r="I67" s="2">
        <v>1707960</v>
      </c>
      <c r="J67" s="2">
        <v>8</v>
      </c>
      <c r="K67" s="2">
        <v>9</v>
      </c>
      <c r="L67" s="2">
        <v>9</v>
      </c>
      <c r="M67" s="2" t="str">
        <f>IF(Table18[[#This Row],[Recency]]&lt;5, "Inactive Based on Recency", "Active Based on Recency")</f>
        <v>Active Based on Recency</v>
      </c>
      <c r="N67" s="2" t="s">
        <v>22</v>
      </c>
    </row>
    <row r="68" spans="1:14" x14ac:dyDescent="0.35">
      <c r="A68" s="2">
        <v>950</v>
      </c>
      <c r="B68" s="2">
        <v>78</v>
      </c>
      <c r="C68" s="2">
        <v>1</v>
      </c>
      <c r="D68" s="2">
        <v>4</v>
      </c>
      <c r="E68" s="2">
        <v>128176</v>
      </c>
      <c r="F68" s="3">
        <v>44641</v>
      </c>
      <c r="G68" s="2">
        <v>1017</v>
      </c>
      <c r="H68" s="2">
        <v>8</v>
      </c>
      <c r="I68" s="2">
        <v>256352</v>
      </c>
      <c r="J68" s="2">
        <v>2</v>
      </c>
      <c r="K68" s="2">
        <v>4</v>
      </c>
      <c r="L68" s="2">
        <v>1</v>
      </c>
      <c r="M68" s="2" t="str">
        <f>IF(Table18[[#This Row],[Recency]]&lt;5, "Inactive Based on Recency", "Active Based on Recency")</f>
        <v>Inactive Based on Recency</v>
      </c>
      <c r="N68" s="2" t="s">
        <v>48</v>
      </c>
    </row>
    <row r="69" spans="1:14" x14ac:dyDescent="0.35">
      <c r="A69" s="2">
        <v>184</v>
      </c>
      <c r="B69" s="2">
        <v>79</v>
      </c>
      <c r="C69" s="2">
        <v>46</v>
      </c>
      <c r="D69" s="2">
        <v>4</v>
      </c>
      <c r="E69" s="2">
        <v>622272</v>
      </c>
      <c r="F69" s="3">
        <v>44969</v>
      </c>
      <c r="G69" s="2">
        <v>689</v>
      </c>
      <c r="H69" s="2">
        <v>24</v>
      </c>
      <c r="I69" s="2">
        <v>2691037</v>
      </c>
      <c r="J69" s="2">
        <v>3</v>
      </c>
      <c r="K69" s="2">
        <v>9</v>
      </c>
      <c r="L69" s="2">
        <v>9</v>
      </c>
      <c r="M69" s="2" t="str">
        <f>IF(Table18[[#This Row],[Recency]]&lt;5, "Inactive Based on Recency", "Active Based on Recency")</f>
        <v>Inactive Based on Recency</v>
      </c>
      <c r="N69" s="2" t="s">
        <v>48</v>
      </c>
    </row>
    <row r="70" spans="1:14" x14ac:dyDescent="0.35">
      <c r="A70" s="2">
        <v>363</v>
      </c>
      <c r="B70" s="2">
        <v>80</v>
      </c>
      <c r="C70" s="2">
        <v>7</v>
      </c>
      <c r="D70" s="2">
        <v>2</v>
      </c>
      <c r="E70" s="2">
        <v>220012</v>
      </c>
      <c r="F70" s="3">
        <v>45117</v>
      </c>
      <c r="G70" s="2">
        <v>541</v>
      </c>
      <c r="H70" s="2">
        <v>5</v>
      </c>
      <c r="I70" s="2">
        <v>571530</v>
      </c>
      <c r="J70" s="2">
        <v>4</v>
      </c>
      <c r="K70" s="2">
        <v>2</v>
      </c>
      <c r="L70" s="2">
        <v>3</v>
      </c>
      <c r="M70" s="2" t="str">
        <f>IF(Table18[[#This Row],[Recency]]&lt;5, "Inactive Based on Recency", "Active Based on Recency")</f>
        <v>Inactive Based on Recency</v>
      </c>
      <c r="N70" s="2" t="s">
        <v>48</v>
      </c>
    </row>
    <row r="71" spans="1:14" x14ac:dyDescent="0.35">
      <c r="A71" s="2">
        <v>971</v>
      </c>
      <c r="B71" s="2">
        <v>81</v>
      </c>
      <c r="C71" s="2">
        <v>32</v>
      </c>
      <c r="D71" s="2">
        <v>1</v>
      </c>
      <c r="E71" s="2">
        <v>144077</v>
      </c>
      <c r="F71" s="3">
        <v>45463</v>
      </c>
      <c r="G71" s="2">
        <v>195</v>
      </c>
      <c r="H71" s="2">
        <v>10</v>
      </c>
      <c r="I71" s="2">
        <v>1154885</v>
      </c>
      <c r="J71" s="2">
        <v>9</v>
      </c>
      <c r="K71" s="2">
        <v>6</v>
      </c>
      <c r="L71" s="2">
        <v>7</v>
      </c>
      <c r="M71" s="2" t="str">
        <f>IF(Table18[[#This Row],[Recency]]&lt;5, "Inactive Based on Recency", "Active Based on Recency")</f>
        <v>Active Based on Recency</v>
      </c>
      <c r="N71" s="2" t="s">
        <v>52</v>
      </c>
    </row>
    <row r="72" spans="1:14" x14ac:dyDescent="0.35">
      <c r="A72" s="2">
        <v>728</v>
      </c>
      <c r="B72" s="2">
        <v>83</v>
      </c>
      <c r="C72" s="2">
        <v>12</v>
      </c>
      <c r="D72" s="2">
        <v>2</v>
      </c>
      <c r="E72" s="2">
        <v>117454</v>
      </c>
      <c r="F72" s="3">
        <v>45460</v>
      </c>
      <c r="G72" s="2">
        <v>198</v>
      </c>
      <c r="H72" s="2">
        <v>14</v>
      </c>
      <c r="I72" s="2">
        <v>940175</v>
      </c>
      <c r="J72" s="2">
        <v>9</v>
      </c>
      <c r="K72" s="2">
        <v>8</v>
      </c>
      <c r="L72" s="2">
        <v>6</v>
      </c>
      <c r="M72" s="2" t="str">
        <f>IF(Table18[[#This Row],[Recency]]&lt;5, "Inactive Based on Recency", "Active Based on Recency")</f>
        <v>Active Based on Recency</v>
      </c>
      <c r="N72" s="2" t="s">
        <v>26</v>
      </c>
    </row>
    <row r="73" spans="1:14" x14ac:dyDescent="0.35">
      <c r="A73" s="2">
        <v>19</v>
      </c>
      <c r="B73" s="2">
        <v>84</v>
      </c>
      <c r="C73" s="2">
        <v>47</v>
      </c>
      <c r="D73" s="2">
        <v>4</v>
      </c>
      <c r="E73" s="2">
        <v>324804</v>
      </c>
      <c r="F73" s="3">
        <v>45524</v>
      </c>
      <c r="G73" s="2">
        <v>134</v>
      </c>
      <c r="H73" s="2">
        <v>7</v>
      </c>
      <c r="I73" s="2">
        <v>757035</v>
      </c>
      <c r="J73" s="2">
        <v>10</v>
      </c>
      <c r="K73" s="2">
        <v>4</v>
      </c>
      <c r="L73" s="2">
        <v>5</v>
      </c>
      <c r="M73" s="2" t="str">
        <f>IF(Table18[[#This Row],[Recency]]&lt;5, "Inactive Based on Recency", "Active Based on Recency")</f>
        <v>Active Based on Recency</v>
      </c>
      <c r="N73" s="2" t="s">
        <v>26</v>
      </c>
    </row>
    <row r="74" spans="1:14" x14ac:dyDescent="0.35">
      <c r="A74" s="2">
        <v>563</v>
      </c>
      <c r="B74" s="2">
        <v>85</v>
      </c>
      <c r="C74" s="2">
        <v>26</v>
      </c>
      <c r="D74" s="2">
        <v>1</v>
      </c>
      <c r="E74" s="2">
        <v>138724</v>
      </c>
      <c r="F74" s="3">
        <v>44664</v>
      </c>
      <c r="G74" s="2">
        <v>994</v>
      </c>
      <c r="H74" s="2">
        <v>4</v>
      </c>
      <c r="I74" s="2">
        <v>465082</v>
      </c>
      <c r="J74" s="2">
        <v>2</v>
      </c>
      <c r="K74" s="2">
        <v>1</v>
      </c>
      <c r="L74" s="2">
        <v>2</v>
      </c>
      <c r="M74" s="2" t="str">
        <f>IF(Table18[[#This Row],[Recency]]&lt;5, "Inactive Based on Recency", "Active Based on Recency")</f>
        <v>Inactive Based on Recency</v>
      </c>
      <c r="N74" s="2" t="s">
        <v>22</v>
      </c>
    </row>
    <row r="75" spans="1:14" x14ac:dyDescent="0.35">
      <c r="A75" s="2">
        <v>785</v>
      </c>
      <c r="B75" s="2">
        <v>86</v>
      </c>
      <c r="C75" s="2">
        <v>17</v>
      </c>
      <c r="D75" s="2">
        <v>2</v>
      </c>
      <c r="E75" s="2">
        <v>117386</v>
      </c>
      <c r="F75" s="3">
        <v>45255</v>
      </c>
      <c r="G75" s="2">
        <v>403</v>
      </c>
      <c r="H75" s="2">
        <v>8</v>
      </c>
      <c r="I75" s="2">
        <v>854345</v>
      </c>
      <c r="J75" s="2">
        <v>6</v>
      </c>
      <c r="K75" s="2">
        <v>4</v>
      </c>
      <c r="L75" s="2">
        <v>5</v>
      </c>
      <c r="M75" s="2" t="str">
        <f>IF(Table18[[#This Row],[Recency]]&lt;5, "Inactive Based on Recency", "Active Based on Recency")</f>
        <v>Active Based on Recency</v>
      </c>
      <c r="N75" s="2" t="s">
        <v>11</v>
      </c>
    </row>
    <row r="76" spans="1:14" x14ac:dyDescent="0.35">
      <c r="A76" s="2">
        <v>566</v>
      </c>
      <c r="B76" s="2">
        <v>87</v>
      </c>
      <c r="C76" s="2">
        <v>8</v>
      </c>
      <c r="D76" s="2">
        <v>3</v>
      </c>
      <c r="E76" s="2">
        <v>210072</v>
      </c>
      <c r="F76" s="3">
        <v>45529</v>
      </c>
      <c r="G76" s="2">
        <v>129</v>
      </c>
      <c r="H76" s="2">
        <v>20</v>
      </c>
      <c r="I76" s="2">
        <v>2017605</v>
      </c>
      <c r="J76" s="2">
        <v>10</v>
      </c>
      <c r="K76" s="2">
        <v>9</v>
      </c>
      <c r="L76" s="2">
        <v>9</v>
      </c>
      <c r="M76" s="2" t="str">
        <f>IF(Table18[[#This Row],[Recency]]&lt;5, "Inactive Based on Recency", "Active Based on Recency")</f>
        <v>Active Based on Recency</v>
      </c>
      <c r="N76" s="2" t="s">
        <v>48</v>
      </c>
    </row>
    <row r="77" spans="1:14" x14ac:dyDescent="0.35">
      <c r="A77" s="2">
        <v>453</v>
      </c>
      <c r="B77" s="2">
        <v>88</v>
      </c>
      <c r="C77" s="2">
        <v>41</v>
      </c>
      <c r="D77" s="2">
        <v>3</v>
      </c>
      <c r="E77" s="2">
        <v>112698</v>
      </c>
      <c r="F77" s="3">
        <v>44364</v>
      </c>
      <c r="G77" s="2">
        <v>1294</v>
      </c>
      <c r="H77" s="2">
        <v>3</v>
      </c>
      <c r="I77" s="2">
        <v>112698</v>
      </c>
      <c r="J77" s="2">
        <v>1</v>
      </c>
      <c r="K77" s="2">
        <v>1</v>
      </c>
      <c r="L77" s="2">
        <v>0</v>
      </c>
      <c r="M77" s="2" t="str">
        <f>IF(Table18[[#This Row],[Recency]]&lt;5, "Inactive Based on Recency", "Active Based on Recency")</f>
        <v>Inactive Based on Recency</v>
      </c>
      <c r="N77" s="2" t="s">
        <v>7</v>
      </c>
    </row>
    <row r="78" spans="1:14" x14ac:dyDescent="0.35">
      <c r="A78" s="2">
        <v>222</v>
      </c>
      <c r="B78" s="2">
        <v>89</v>
      </c>
      <c r="C78" s="2">
        <v>44</v>
      </c>
      <c r="D78" s="2">
        <v>3</v>
      </c>
      <c r="E78" s="2">
        <v>414294</v>
      </c>
      <c r="F78" s="3">
        <v>45455</v>
      </c>
      <c r="G78" s="2">
        <v>203</v>
      </c>
      <c r="H78" s="2">
        <v>12</v>
      </c>
      <c r="I78" s="2">
        <v>993021</v>
      </c>
      <c r="J78" s="2">
        <v>9</v>
      </c>
      <c r="K78" s="2">
        <v>7</v>
      </c>
      <c r="L78" s="2">
        <v>6</v>
      </c>
      <c r="M78" s="2" t="str">
        <f>IF(Table18[[#This Row],[Recency]]&lt;5, "Inactive Based on Recency", "Active Based on Recency")</f>
        <v>Active Based on Recency</v>
      </c>
      <c r="N78" s="2" t="s">
        <v>48</v>
      </c>
    </row>
    <row r="79" spans="1:14" x14ac:dyDescent="0.35">
      <c r="A79" s="2">
        <v>208</v>
      </c>
      <c r="B79" s="2">
        <v>90</v>
      </c>
      <c r="C79" s="2">
        <v>36</v>
      </c>
      <c r="D79" s="2">
        <v>2</v>
      </c>
      <c r="E79" s="2">
        <v>320670</v>
      </c>
      <c r="F79" s="3">
        <v>44874</v>
      </c>
      <c r="G79" s="2">
        <v>784</v>
      </c>
      <c r="H79" s="2">
        <v>3</v>
      </c>
      <c r="I79" s="2">
        <v>464747</v>
      </c>
      <c r="J79" s="2">
        <v>3</v>
      </c>
      <c r="K79" s="2">
        <v>1</v>
      </c>
      <c r="L79" s="2">
        <v>2</v>
      </c>
      <c r="M79" s="2" t="str">
        <f>IF(Table18[[#This Row],[Recency]]&lt;5, "Inactive Based on Recency", "Active Based on Recency")</f>
        <v>Inactive Based on Recency</v>
      </c>
      <c r="N79" s="2" t="s">
        <v>22</v>
      </c>
    </row>
    <row r="80" spans="1:14" x14ac:dyDescent="0.35">
      <c r="A80" s="2">
        <v>422</v>
      </c>
      <c r="B80" s="2">
        <v>91</v>
      </c>
      <c r="C80" s="2">
        <v>47</v>
      </c>
      <c r="D80" s="2">
        <v>1</v>
      </c>
      <c r="E80" s="2">
        <v>81201</v>
      </c>
      <c r="F80" s="3">
        <v>45370</v>
      </c>
      <c r="G80" s="2">
        <v>288</v>
      </c>
      <c r="H80" s="2">
        <v>11</v>
      </c>
      <c r="I80" s="2">
        <v>718226</v>
      </c>
      <c r="J80" s="2">
        <v>7</v>
      </c>
      <c r="K80" s="2">
        <v>7</v>
      </c>
      <c r="L80" s="2">
        <v>4</v>
      </c>
      <c r="M80" s="2" t="str">
        <f>IF(Table18[[#This Row],[Recency]]&lt;5, "Inactive Based on Recency", "Active Based on Recency")</f>
        <v>Active Based on Recency</v>
      </c>
      <c r="N80" s="2" t="s">
        <v>7</v>
      </c>
    </row>
    <row r="81" spans="1:14" x14ac:dyDescent="0.35">
      <c r="A81" s="2">
        <v>335</v>
      </c>
      <c r="B81" s="2">
        <v>92</v>
      </c>
      <c r="C81" s="2">
        <v>3</v>
      </c>
      <c r="D81" s="2">
        <v>5</v>
      </c>
      <c r="E81" s="2">
        <v>443935</v>
      </c>
      <c r="F81" s="3">
        <v>45539</v>
      </c>
      <c r="G81" s="2">
        <v>119</v>
      </c>
      <c r="H81" s="2">
        <v>5</v>
      </c>
      <c r="I81" s="2">
        <v>443935</v>
      </c>
      <c r="J81" s="2">
        <v>10</v>
      </c>
      <c r="K81" s="2">
        <v>2</v>
      </c>
      <c r="L81" s="2">
        <v>2</v>
      </c>
      <c r="M81" s="2" t="str">
        <f>IF(Table18[[#This Row],[Recency]]&lt;5, "Inactive Based on Recency", "Active Based on Recency")</f>
        <v>Active Based on Recency</v>
      </c>
      <c r="N81" s="2" t="s">
        <v>48</v>
      </c>
    </row>
    <row r="82" spans="1:14" x14ac:dyDescent="0.35">
      <c r="A82" s="2">
        <v>395</v>
      </c>
      <c r="B82" s="2">
        <v>93</v>
      </c>
      <c r="C82" s="2">
        <v>2</v>
      </c>
      <c r="D82" s="2">
        <v>3</v>
      </c>
      <c r="E82" s="2">
        <v>415830</v>
      </c>
      <c r="F82" s="3">
        <v>45419</v>
      </c>
      <c r="G82" s="2">
        <v>239</v>
      </c>
      <c r="H82" s="2">
        <v>8</v>
      </c>
      <c r="I82" s="2">
        <v>901895</v>
      </c>
      <c r="J82" s="2">
        <v>8</v>
      </c>
      <c r="K82" s="2">
        <v>4</v>
      </c>
      <c r="L82" s="2">
        <v>6</v>
      </c>
      <c r="M82" s="2" t="str">
        <f>IF(Table18[[#This Row],[Recency]]&lt;5, "Inactive Based on Recency", "Active Based on Recency")</f>
        <v>Active Based on Recency</v>
      </c>
      <c r="N82" s="2" t="s">
        <v>7</v>
      </c>
    </row>
    <row r="83" spans="1:14" x14ac:dyDescent="0.35">
      <c r="A83" s="2">
        <v>225</v>
      </c>
      <c r="B83" s="2">
        <v>94</v>
      </c>
      <c r="C83" s="2">
        <v>24</v>
      </c>
      <c r="D83" s="2">
        <v>2</v>
      </c>
      <c r="E83" s="2">
        <v>320622</v>
      </c>
      <c r="F83" s="3">
        <v>45243</v>
      </c>
      <c r="G83" s="2">
        <v>415</v>
      </c>
      <c r="H83" s="2">
        <v>5</v>
      </c>
      <c r="I83" s="2">
        <v>748740</v>
      </c>
      <c r="J83" s="2">
        <v>6</v>
      </c>
      <c r="K83" s="2">
        <v>2</v>
      </c>
      <c r="L83" s="2">
        <v>4</v>
      </c>
      <c r="M83" s="2" t="str">
        <f>IF(Table18[[#This Row],[Recency]]&lt;5, "Inactive Based on Recency", "Active Based on Recency")</f>
        <v>Active Based on Recency</v>
      </c>
      <c r="N83" s="2" t="s">
        <v>48</v>
      </c>
    </row>
    <row r="84" spans="1:14" x14ac:dyDescent="0.35">
      <c r="A84" s="2">
        <v>1106</v>
      </c>
      <c r="B84" s="2">
        <v>95</v>
      </c>
      <c r="C84" s="2">
        <v>2</v>
      </c>
      <c r="D84" s="2">
        <v>5</v>
      </c>
      <c r="E84" s="2">
        <v>693050</v>
      </c>
      <c r="F84" s="3">
        <v>45460</v>
      </c>
      <c r="G84" s="2">
        <v>198</v>
      </c>
      <c r="H84" s="2">
        <v>10</v>
      </c>
      <c r="I84" s="2">
        <v>1255635</v>
      </c>
      <c r="J84" s="2">
        <v>9</v>
      </c>
      <c r="K84" s="2">
        <v>6</v>
      </c>
      <c r="L84" s="2">
        <v>8</v>
      </c>
      <c r="M84" s="2" t="str">
        <f>IF(Table18[[#This Row],[Recency]]&lt;5, "Inactive Based on Recency", "Active Based on Recency")</f>
        <v>Active Based on Recency</v>
      </c>
      <c r="N84" s="2" t="s">
        <v>52</v>
      </c>
    </row>
    <row r="85" spans="1:14" x14ac:dyDescent="0.35">
      <c r="A85" s="2">
        <v>148</v>
      </c>
      <c r="B85" s="2">
        <v>96</v>
      </c>
      <c r="C85" s="2">
        <v>44</v>
      </c>
      <c r="D85" s="2">
        <v>5</v>
      </c>
      <c r="E85" s="2">
        <v>690490</v>
      </c>
      <c r="F85" s="3">
        <v>45550</v>
      </c>
      <c r="G85" s="2">
        <v>108</v>
      </c>
      <c r="H85" s="2">
        <v>13</v>
      </c>
      <c r="I85" s="2">
        <v>1215386</v>
      </c>
      <c r="J85" s="2">
        <v>10</v>
      </c>
      <c r="K85" s="2">
        <v>8</v>
      </c>
      <c r="L85" s="2">
        <v>8</v>
      </c>
      <c r="M85" s="2" t="str">
        <f>IF(Table18[[#This Row],[Recency]]&lt;5, "Inactive Based on Recency", "Active Based on Recency")</f>
        <v>Active Based on Recency</v>
      </c>
      <c r="N85" s="2" t="s">
        <v>7</v>
      </c>
    </row>
    <row r="86" spans="1:14" x14ac:dyDescent="0.35">
      <c r="A86" s="2">
        <v>809</v>
      </c>
      <c r="B86" s="2">
        <v>97</v>
      </c>
      <c r="C86" s="2">
        <v>1</v>
      </c>
      <c r="D86" s="2">
        <v>1</v>
      </c>
      <c r="E86" s="2">
        <v>32044</v>
      </c>
      <c r="F86" s="3">
        <v>45380</v>
      </c>
      <c r="G86" s="2">
        <v>278</v>
      </c>
      <c r="H86" s="2">
        <v>7</v>
      </c>
      <c r="I86" s="2">
        <v>509570</v>
      </c>
      <c r="J86" s="2">
        <v>7</v>
      </c>
      <c r="K86" s="2">
        <v>4</v>
      </c>
      <c r="L86" s="2">
        <v>3</v>
      </c>
      <c r="M86" s="2" t="str">
        <f>IF(Table18[[#This Row],[Recency]]&lt;5, "Inactive Based on Recency", "Active Based on Recency")</f>
        <v>Active Based on Recency</v>
      </c>
      <c r="N86" s="2" t="s">
        <v>52</v>
      </c>
    </row>
    <row r="87" spans="1:14" x14ac:dyDescent="0.35">
      <c r="A87" s="2">
        <v>844</v>
      </c>
      <c r="B87" s="2">
        <v>100</v>
      </c>
      <c r="C87" s="2">
        <v>30</v>
      </c>
      <c r="D87" s="2">
        <v>4</v>
      </c>
      <c r="E87" s="2">
        <v>417432</v>
      </c>
      <c r="F87" s="3">
        <v>45374</v>
      </c>
      <c r="G87" s="2">
        <v>284</v>
      </c>
      <c r="H87" s="2">
        <v>9</v>
      </c>
      <c r="I87" s="2">
        <v>861367</v>
      </c>
      <c r="J87" s="2">
        <v>7</v>
      </c>
      <c r="K87" s="2">
        <v>5</v>
      </c>
      <c r="L87" s="2">
        <v>5</v>
      </c>
      <c r="M87" s="2" t="str">
        <f>IF(Table18[[#This Row],[Recency]]&lt;5, "Inactive Based on Recency", "Active Based on Recency")</f>
        <v>Active Based on Recency</v>
      </c>
      <c r="N87" s="2" t="s">
        <v>48</v>
      </c>
    </row>
    <row r="88" spans="1:14" x14ac:dyDescent="0.35">
      <c r="A88" s="2">
        <v>748</v>
      </c>
      <c r="B88" s="2">
        <v>101</v>
      </c>
      <c r="C88" s="2">
        <v>17</v>
      </c>
      <c r="D88" s="2">
        <v>1</v>
      </c>
      <c r="E88" s="2">
        <v>58693</v>
      </c>
      <c r="F88" s="3">
        <v>44351</v>
      </c>
      <c r="G88" s="2">
        <v>1307</v>
      </c>
      <c r="H88" s="2">
        <v>1</v>
      </c>
      <c r="I88" s="2">
        <v>58693</v>
      </c>
      <c r="J88" s="2">
        <v>1</v>
      </c>
      <c r="K88" s="2">
        <v>0</v>
      </c>
      <c r="L88" s="2">
        <v>0</v>
      </c>
      <c r="M88" s="2" t="str">
        <f>IF(Table18[[#This Row],[Recency]]&lt;5, "Inactive Based on Recency", "Active Based on Recency")</f>
        <v>Inactive Based on Recency</v>
      </c>
      <c r="N88" s="2" t="s">
        <v>22</v>
      </c>
    </row>
    <row r="89" spans="1:14" x14ac:dyDescent="0.35">
      <c r="A89" s="2">
        <v>898</v>
      </c>
      <c r="B89" s="2">
        <v>102</v>
      </c>
      <c r="C89" s="2">
        <v>37</v>
      </c>
      <c r="D89" s="2">
        <v>5</v>
      </c>
      <c r="E89" s="2">
        <v>678700</v>
      </c>
      <c r="F89" s="3">
        <v>45527</v>
      </c>
      <c r="G89" s="2">
        <v>131</v>
      </c>
      <c r="H89" s="2">
        <v>10</v>
      </c>
      <c r="I89" s="2">
        <v>1354898</v>
      </c>
      <c r="J89" s="2">
        <v>10</v>
      </c>
      <c r="K89" s="2">
        <v>6</v>
      </c>
      <c r="L89" s="2">
        <v>8</v>
      </c>
      <c r="M89" s="2" t="str">
        <f>IF(Table18[[#This Row],[Recency]]&lt;5, "Inactive Based on Recency", "Active Based on Recency")</f>
        <v>Active Based on Recency</v>
      </c>
      <c r="N89" s="2" t="s">
        <v>48</v>
      </c>
    </row>
    <row r="90" spans="1:14" x14ac:dyDescent="0.35">
      <c r="A90" s="2">
        <v>8</v>
      </c>
      <c r="B90" s="2">
        <v>103</v>
      </c>
      <c r="C90" s="2">
        <v>19</v>
      </c>
      <c r="D90" s="2">
        <v>3</v>
      </c>
      <c r="E90" s="2">
        <v>337224</v>
      </c>
      <c r="F90" s="3">
        <v>44781</v>
      </c>
      <c r="G90" s="2">
        <v>877</v>
      </c>
      <c r="H90" s="2">
        <v>13</v>
      </c>
      <c r="I90" s="2">
        <v>1205448</v>
      </c>
      <c r="J90" s="2">
        <v>2</v>
      </c>
      <c r="K90" s="2">
        <v>8</v>
      </c>
      <c r="L90" s="2">
        <v>8</v>
      </c>
      <c r="M90" s="2" t="str">
        <f>IF(Table18[[#This Row],[Recency]]&lt;5, "Inactive Based on Recency", "Active Based on Recency")</f>
        <v>Inactive Based on Recency</v>
      </c>
      <c r="N90" s="2" t="s">
        <v>22</v>
      </c>
    </row>
    <row r="91" spans="1:14" x14ac:dyDescent="0.35">
      <c r="A91" s="2">
        <v>471</v>
      </c>
      <c r="B91" s="2">
        <v>104</v>
      </c>
      <c r="C91" s="2">
        <v>41</v>
      </c>
      <c r="D91" s="2">
        <v>2</v>
      </c>
      <c r="E91" s="2">
        <v>75132</v>
      </c>
      <c r="F91" s="3">
        <v>45415</v>
      </c>
      <c r="G91" s="2">
        <v>243</v>
      </c>
      <c r="H91" s="2">
        <v>21</v>
      </c>
      <c r="I91" s="2">
        <v>1428776</v>
      </c>
      <c r="J91" s="2">
        <v>8</v>
      </c>
      <c r="K91" s="2">
        <v>9</v>
      </c>
      <c r="L91" s="2">
        <v>8</v>
      </c>
      <c r="M91" s="2" t="str">
        <f>IF(Table18[[#This Row],[Recency]]&lt;5, "Inactive Based on Recency", "Active Based on Recency")</f>
        <v>Active Based on Recency</v>
      </c>
      <c r="N91" s="2" t="s">
        <v>26</v>
      </c>
    </row>
    <row r="92" spans="1:14" x14ac:dyDescent="0.35">
      <c r="A92" s="2">
        <v>86</v>
      </c>
      <c r="B92" s="2">
        <v>105</v>
      </c>
      <c r="C92" s="2">
        <v>22</v>
      </c>
      <c r="D92" s="2">
        <v>1</v>
      </c>
      <c r="E92" s="2">
        <v>65960</v>
      </c>
      <c r="F92" s="3">
        <v>45118</v>
      </c>
      <c r="G92" s="2">
        <v>540</v>
      </c>
      <c r="H92" s="2">
        <v>6</v>
      </c>
      <c r="I92" s="2">
        <v>347155</v>
      </c>
      <c r="J92" s="2">
        <v>4</v>
      </c>
      <c r="K92" s="2">
        <v>3</v>
      </c>
      <c r="L92" s="2">
        <v>1</v>
      </c>
      <c r="M92" s="2" t="str">
        <f>IF(Table18[[#This Row],[Recency]]&lt;5, "Inactive Based on Recency", "Active Based on Recency")</f>
        <v>Inactive Based on Recency</v>
      </c>
      <c r="N92" s="2" t="s">
        <v>52</v>
      </c>
    </row>
    <row r="93" spans="1:14" x14ac:dyDescent="0.35">
      <c r="A93" s="2">
        <v>705</v>
      </c>
      <c r="B93" s="2">
        <v>106</v>
      </c>
      <c r="C93" s="2">
        <v>35</v>
      </c>
      <c r="D93" s="2">
        <v>4</v>
      </c>
      <c r="E93" s="2">
        <v>224956</v>
      </c>
      <c r="F93" s="3">
        <v>45521</v>
      </c>
      <c r="G93" s="2">
        <v>137</v>
      </c>
      <c r="H93" s="2">
        <v>9</v>
      </c>
      <c r="I93" s="2">
        <v>600136</v>
      </c>
      <c r="J93" s="2">
        <v>10</v>
      </c>
      <c r="K93" s="2">
        <v>5</v>
      </c>
      <c r="L93" s="2">
        <v>3</v>
      </c>
      <c r="M93" s="2" t="str">
        <f>IF(Table18[[#This Row],[Recency]]&lt;5, "Inactive Based on Recency", "Active Based on Recency")</f>
        <v>Active Based on Recency</v>
      </c>
      <c r="N93" s="2" t="s">
        <v>52</v>
      </c>
    </row>
    <row r="94" spans="1:14" x14ac:dyDescent="0.35">
      <c r="A94" s="2">
        <v>137</v>
      </c>
      <c r="B94" s="2">
        <v>107</v>
      </c>
      <c r="C94" s="2">
        <v>38</v>
      </c>
      <c r="D94" s="2">
        <v>2</v>
      </c>
      <c r="E94" s="2">
        <v>242610</v>
      </c>
      <c r="F94" s="3">
        <v>45012</v>
      </c>
      <c r="G94" s="2">
        <v>646</v>
      </c>
      <c r="H94" s="2">
        <v>2</v>
      </c>
      <c r="I94" s="2">
        <v>242610</v>
      </c>
      <c r="J94" s="2">
        <v>4</v>
      </c>
      <c r="K94" s="2">
        <v>0</v>
      </c>
      <c r="L94" s="2">
        <v>1</v>
      </c>
      <c r="M94" s="2" t="str">
        <f>IF(Table18[[#This Row],[Recency]]&lt;5, "Inactive Based on Recency", "Active Based on Recency")</f>
        <v>Inactive Based on Recency</v>
      </c>
      <c r="N94" s="2" t="s">
        <v>52</v>
      </c>
    </row>
    <row r="95" spans="1:14" x14ac:dyDescent="0.35">
      <c r="A95" s="2">
        <v>1171</v>
      </c>
      <c r="B95" s="2">
        <v>108</v>
      </c>
      <c r="C95" s="2">
        <v>45</v>
      </c>
      <c r="D95" s="2">
        <v>2</v>
      </c>
      <c r="E95" s="2">
        <v>171200</v>
      </c>
      <c r="F95" s="3">
        <v>45450</v>
      </c>
      <c r="G95" s="2">
        <v>208</v>
      </c>
      <c r="H95" s="2">
        <v>7</v>
      </c>
      <c r="I95" s="2">
        <v>442735</v>
      </c>
      <c r="J95" s="2">
        <v>9</v>
      </c>
      <c r="K95" s="2">
        <v>4</v>
      </c>
      <c r="L95" s="2">
        <v>2</v>
      </c>
      <c r="M95" s="2" t="str">
        <f>IF(Table18[[#This Row],[Recency]]&lt;5, "Inactive Based on Recency", "Active Based on Recency")</f>
        <v>Active Based on Recency</v>
      </c>
      <c r="N95" s="2" t="s">
        <v>22</v>
      </c>
    </row>
    <row r="96" spans="1:14" x14ac:dyDescent="0.35">
      <c r="A96" s="2">
        <v>492</v>
      </c>
      <c r="B96" s="2">
        <v>109</v>
      </c>
      <c r="C96" s="2">
        <v>27</v>
      </c>
      <c r="D96" s="2">
        <v>4</v>
      </c>
      <c r="E96" s="2">
        <v>317060</v>
      </c>
      <c r="F96" s="3">
        <v>45254</v>
      </c>
      <c r="G96" s="2">
        <v>404</v>
      </c>
      <c r="H96" s="2">
        <v>9</v>
      </c>
      <c r="I96" s="2">
        <v>745060</v>
      </c>
      <c r="J96" s="2">
        <v>6</v>
      </c>
      <c r="K96" s="2">
        <v>5</v>
      </c>
      <c r="L96" s="2">
        <v>4</v>
      </c>
      <c r="M96" s="2" t="str">
        <f>IF(Table18[[#This Row],[Recency]]&lt;5, "Inactive Based on Recency", "Active Based on Recency")</f>
        <v>Active Based on Recency</v>
      </c>
      <c r="N96" s="2" t="s">
        <v>48</v>
      </c>
    </row>
    <row r="97" spans="1:14" x14ac:dyDescent="0.35">
      <c r="A97" s="2">
        <v>823</v>
      </c>
      <c r="B97" s="2">
        <v>110</v>
      </c>
      <c r="C97" s="2">
        <v>33</v>
      </c>
      <c r="D97" s="2">
        <v>4</v>
      </c>
      <c r="E97" s="2">
        <v>570824</v>
      </c>
      <c r="F97" s="3">
        <v>44890</v>
      </c>
      <c r="G97" s="2">
        <v>768</v>
      </c>
      <c r="H97" s="2">
        <v>4</v>
      </c>
      <c r="I97" s="2">
        <v>570824</v>
      </c>
      <c r="J97" s="2">
        <v>3</v>
      </c>
      <c r="K97" s="2">
        <v>1</v>
      </c>
      <c r="L97" s="2">
        <v>3</v>
      </c>
      <c r="M97" s="2" t="str">
        <f>IF(Table18[[#This Row],[Recency]]&lt;5, "Inactive Based on Recency", "Active Based on Recency")</f>
        <v>Inactive Based on Recency</v>
      </c>
      <c r="N97" s="2" t="s">
        <v>22</v>
      </c>
    </row>
    <row r="98" spans="1:14" x14ac:dyDescent="0.35">
      <c r="A98" s="2">
        <v>893</v>
      </c>
      <c r="B98" s="2">
        <v>111</v>
      </c>
      <c r="C98" s="2">
        <v>17</v>
      </c>
      <c r="D98" s="2">
        <v>4</v>
      </c>
      <c r="E98" s="2">
        <v>234772</v>
      </c>
      <c r="F98" s="3">
        <v>45486</v>
      </c>
      <c r="G98" s="2">
        <v>172</v>
      </c>
      <c r="H98" s="2">
        <v>9</v>
      </c>
      <c r="I98" s="2">
        <v>778702</v>
      </c>
      <c r="J98" s="2">
        <v>9</v>
      </c>
      <c r="K98" s="2">
        <v>5</v>
      </c>
      <c r="L98" s="2">
        <v>5</v>
      </c>
      <c r="M98" s="2" t="str">
        <f>IF(Table18[[#This Row],[Recency]]&lt;5, "Inactive Based on Recency", "Active Based on Recency")</f>
        <v>Active Based on Recency</v>
      </c>
      <c r="N98" s="2" t="s">
        <v>26</v>
      </c>
    </row>
    <row r="99" spans="1:14" x14ac:dyDescent="0.35">
      <c r="A99" s="2">
        <v>243</v>
      </c>
      <c r="B99" s="2">
        <v>112</v>
      </c>
      <c r="C99" s="2">
        <v>28</v>
      </c>
      <c r="D99" s="2">
        <v>1</v>
      </c>
      <c r="E99" s="2">
        <v>91117</v>
      </c>
      <c r="F99" s="3">
        <v>45535</v>
      </c>
      <c r="G99" s="2">
        <v>123</v>
      </c>
      <c r="H99" s="2">
        <v>3</v>
      </c>
      <c r="I99" s="2">
        <v>235907</v>
      </c>
      <c r="J99" s="2">
        <v>10</v>
      </c>
      <c r="K99" s="2">
        <v>1</v>
      </c>
      <c r="L99" s="2">
        <v>1</v>
      </c>
      <c r="M99" s="2" t="str">
        <f>IF(Table18[[#This Row],[Recency]]&lt;5, "Inactive Based on Recency", "Active Based on Recency")</f>
        <v>Active Based on Recency</v>
      </c>
      <c r="N99" s="2" t="s">
        <v>15</v>
      </c>
    </row>
    <row r="100" spans="1:14" x14ac:dyDescent="0.35">
      <c r="A100" s="2">
        <v>686</v>
      </c>
      <c r="B100" s="2">
        <v>113</v>
      </c>
      <c r="C100" s="2">
        <v>12</v>
      </c>
      <c r="D100" s="2">
        <v>5</v>
      </c>
      <c r="E100" s="2">
        <v>293635</v>
      </c>
      <c r="F100" s="3">
        <v>44336</v>
      </c>
      <c r="G100" s="2">
        <v>1322</v>
      </c>
      <c r="H100" s="2">
        <v>8</v>
      </c>
      <c r="I100" s="2">
        <v>709465</v>
      </c>
      <c r="J100" s="2">
        <v>1</v>
      </c>
      <c r="K100" s="2">
        <v>4</v>
      </c>
      <c r="L100" s="2">
        <v>4</v>
      </c>
      <c r="M100" s="2" t="str">
        <f>IF(Table18[[#This Row],[Recency]]&lt;5, "Inactive Based on Recency", "Active Based on Recency")</f>
        <v>Inactive Based on Recency</v>
      </c>
      <c r="N100" s="2" t="s">
        <v>15</v>
      </c>
    </row>
    <row r="101" spans="1:14" x14ac:dyDescent="0.35">
      <c r="A101" s="2">
        <v>828</v>
      </c>
      <c r="B101" s="2">
        <v>114</v>
      </c>
      <c r="C101" s="2">
        <v>24</v>
      </c>
      <c r="D101" s="2">
        <v>1</v>
      </c>
      <c r="E101" s="2">
        <v>160311</v>
      </c>
      <c r="F101" s="3">
        <v>45444</v>
      </c>
      <c r="G101" s="2">
        <v>214</v>
      </c>
      <c r="H101" s="2">
        <v>5</v>
      </c>
      <c r="I101" s="2">
        <v>747247</v>
      </c>
      <c r="J101" s="2">
        <v>8</v>
      </c>
      <c r="K101" s="2">
        <v>2</v>
      </c>
      <c r="L101" s="2">
        <v>4</v>
      </c>
      <c r="M101" s="2" t="str">
        <f>IF(Table18[[#This Row],[Recency]]&lt;5, "Inactive Based on Recency", "Active Based on Recency")</f>
        <v>Active Based on Recency</v>
      </c>
      <c r="N101" s="2" t="s">
        <v>7</v>
      </c>
    </row>
    <row r="102" spans="1:14" x14ac:dyDescent="0.35">
      <c r="A102" s="2">
        <v>608</v>
      </c>
      <c r="B102" s="2">
        <v>115</v>
      </c>
      <c r="C102" s="2">
        <v>43</v>
      </c>
      <c r="D102" s="2">
        <v>3</v>
      </c>
      <c r="E102" s="2">
        <v>291639</v>
      </c>
      <c r="F102" s="3">
        <v>45260</v>
      </c>
      <c r="G102" s="2">
        <v>398</v>
      </c>
      <c r="H102" s="2">
        <v>18</v>
      </c>
      <c r="I102" s="2">
        <v>1830982</v>
      </c>
      <c r="J102" s="2">
        <v>6</v>
      </c>
      <c r="K102" s="2">
        <v>9</v>
      </c>
      <c r="L102" s="2">
        <v>9</v>
      </c>
      <c r="M102" s="2" t="str">
        <f>IF(Table18[[#This Row],[Recency]]&lt;5, "Inactive Based on Recency", "Active Based on Recency")</f>
        <v>Active Based on Recency</v>
      </c>
      <c r="N102" s="2" t="s">
        <v>7</v>
      </c>
    </row>
    <row r="103" spans="1:14" x14ac:dyDescent="0.35">
      <c r="A103" s="2">
        <v>1090</v>
      </c>
      <c r="B103" s="2">
        <v>116</v>
      </c>
      <c r="C103" s="2">
        <v>10</v>
      </c>
      <c r="D103" s="2">
        <v>3</v>
      </c>
      <c r="E103" s="2">
        <v>74745</v>
      </c>
      <c r="F103" s="3">
        <v>45001</v>
      </c>
      <c r="G103" s="2">
        <v>657</v>
      </c>
      <c r="H103" s="2">
        <v>7</v>
      </c>
      <c r="I103" s="2">
        <v>429893</v>
      </c>
      <c r="J103" s="2">
        <v>4</v>
      </c>
      <c r="K103" s="2">
        <v>4</v>
      </c>
      <c r="L103" s="2">
        <v>2</v>
      </c>
      <c r="M103" s="2" t="str">
        <f>IF(Table18[[#This Row],[Recency]]&lt;5, "Inactive Based on Recency", "Active Based on Recency")</f>
        <v>Inactive Based on Recency</v>
      </c>
      <c r="N103" s="2" t="s">
        <v>7</v>
      </c>
    </row>
    <row r="104" spans="1:14" x14ac:dyDescent="0.35">
      <c r="A104" s="2">
        <v>928</v>
      </c>
      <c r="B104" s="2">
        <v>117</v>
      </c>
      <c r="C104" s="2">
        <v>6</v>
      </c>
      <c r="D104" s="2">
        <v>4</v>
      </c>
      <c r="E104" s="2">
        <v>654140</v>
      </c>
      <c r="F104" s="3">
        <v>44827</v>
      </c>
      <c r="G104" s="2">
        <v>831</v>
      </c>
      <c r="H104" s="2">
        <v>4</v>
      </c>
      <c r="I104" s="2">
        <v>654140</v>
      </c>
      <c r="J104" s="2">
        <v>2</v>
      </c>
      <c r="K104" s="2">
        <v>1</v>
      </c>
      <c r="L104" s="2">
        <v>4</v>
      </c>
      <c r="M104" s="2" t="str">
        <f>IF(Table18[[#This Row],[Recency]]&lt;5, "Inactive Based on Recency", "Active Based on Recency")</f>
        <v>Inactive Based on Recency</v>
      </c>
      <c r="N104" s="2" t="s">
        <v>7</v>
      </c>
    </row>
    <row r="105" spans="1:14" x14ac:dyDescent="0.35">
      <c r="A105" s="2">
        <v>775</v>
      </c>
      <c r="B105" s="2">
        <v>118</v>
      </c>
      <c r="C105" s="2">
        <v>5</v>
      </c>
      <c r="D105" s="2">
        <v>5</v>
      </c>
      <c r="E105" s="2">
        <v>685165</v>
      </c>
      <c r="F105" s="3">
        <v>45514</v>
      </c>
      <c r="G105" s="2">
        <v>144</v>
      </c>
      <c r="H105" s="2">
        <v>14</v>
      </c>
      <c r="I105" s="2">
        <v>1388761</v>
      </c>
      <c r="J105" s="2">
        <v>10</v>
      </c>
      <c r="K105" s="2">
        <v>8</v>
      </c>
      <c r="L105" s="2">
        <v>8</v>
      </c>
      <c r="M105" s="2" t="str">
        <f>IF(Table18[[#This Row],[Recency]]&lt;5, "Inactive Based on Recency", "Active Based on Recency")</f>
        <v>Active Based on Recency</v>
      </c>
      <c r="N105" s="2" t="s">
        <v>52</v>
      </c>
    </row>
    <row r="106" spans="1:14" x14ac:dyDescent="0.35">
      <c r="A106" s="2">
        <v>935</v>
      </c>
      <c r="B106" s="2">
        <v>119</v>
      </c>
      <c r="C106" s="2">
        <v>1</v>
      </c>
      <c r="D106" s="2">
        <v>5</v>
      </c>
      <c r="E106" s="2">
        <v>160220</v>
      </c>
      <c r="F106" s="3">
        <v>44962</v>
      </c>
      <c r="G106" s="2">
        <v>696</v>
      </c>
      <c r="H106" s="2">
        <v>10</v>
      </c>
      <c r="I106" s="2">
        <v>678147</v>
      </c>
      <c r="J106" s="2">
        <v>3</v>
      </c>
      <c r="K106" s="2">
        <v>6</v>
      </c>
      <c r="L106" s="2">
        <v>4</v>
      </c>
      <c r="M106" s="2" t="str">
        <f>IF(Table18[[#This Row],[Recency]]&lt;5, "Inactive Based on Recency", "Active Based on Recency")</f>
        <v>Inactive Based on Recency</v>
      </c>
      <c r="N106" s="2" t="s">
        <v>48</v>
      </c>
    </row>
    <row r="107" spans="1:14" x14ac:dyDescent="0.35">
      <c r="A107" s="2">
        <v>975</v>
      </c>
      <c r="B107" s="2">
        <v>120</v>
      </c>
      <c r="C107" s="2">
        <v>21</v>
      </c>
      <c r="D107" s="2">
        <v>5</v>
      </c>
      <c r="E107" s="2">
        <v>572815</v>
      </c>
      <c r="F107" s="3">
        <v>45517</v>
      </c>
      <c r="G107" s="2">
        <v>141</v>
      </c>
      <c r="H107" s="2">
        <v>13</v>
      </c>
      <c r="I107" s="2">
        <v>1069666</v>
      </c>
      <c r="J107" s="2">
        <v>10</v>
      </c>
      <c r="K107" s="2">
        <v>8</v>
      </c>
      <c r="L107" s="2">
        <v>7</v>
      </c>
      <c r="M107" s="2" t="str">
        <f>IF(Table18[[#This Row],[Recency]]&lt;5, "Inactive Based on Recency", "Active Based on Recency")</f>
        <v>Active Based on Recency</v>
      </c>
      <c r="N107" s="2" t="s">
        <v>48</v>
      </c>
    </row>
    <row r="108" spans="1:14" x14ac:dyDescent="0.35">
      <c r="A108" s="2">
        <v>966</v>
      </c>
      <c r="B108" s="2">
        <v>121</v>
      </c>
      <c r="C108" s="2">
        <v>41</v>
      </c>
      <c r="D108" s="2">
        <v>4</v>
      </c>
      <c r="E108" s="2">
        <v>150264</v>
      </c>
      <c r="F108" s="3">
        <v>44861</v>
      </c>
      <c r="G108" s="2">
        <v>797</v>
      </c>
      <c r="H108" s="2">
        <v>5</v>
      </c>
      <c r="I108" s="2">
        <v>182308</v>
      </c>
      <c r="J108" s="2">
        <v>3</v>
      </c>
      <c r="K108" s="2">
        <v>2</v>
      </c>
      <c r="L108" s="2">
        <v>1</v>
      </c>
      <c r="M108" s="2" t="str">
        <f>IF(Table18[[#This Row],[Recency]]&lt;5, "Inactive Based on Recency", "Active Based on Recency")</f>
        <v>Inactive Based on Recency</v>
      </c>
      <c r="N108" s="2" t="s">
        <v>26</v>
      </c>
    </row>
    <row r="109" spans="1:14" x14ac:dyDescent="0.35">
      <c r="A109" s="2">
        <v>359</v>
      </c>
      <c r="B109" s="2">
        <v>122</v>
      </c>
      <c r="C109" s="2">
        <v>19</v>
      </c>
      <c r="D109" s="2">
        <v>3</v>
      </c>
      <c r="E109" s="2">
        <v>337224</v>
      </c>
      <c r="F109" s="3">
        <v>44842</v>
      </c>
      <c r="G109" s="2">
        <v>816</v>
      </c>
      <c r="H109" s="2">
        <v>6</v>
      </c>
      <c r="I109" s="2">
        <v>765342</v>
      </c>
      <c r="J109" s="2">
        <v>3</v>
      </c>
      <c r="K109" s="2">
        <v>3</v>
      </c>
      <c r="L109" s="2">
        <v>5</v>
      </c>
      <c r="M109" s="2" t="str">
        <f>IF(Table18[[#This Row],[Recency]]&lt;5, "Inactive Based on Recency", "Active Based on Recency")</f>
        <v>Inactive Based on Recency</v>
      </c>
      <c r="N109" s="2" t="s">
        <v>22</v>
      </c>
    </row>
    <row r="110" spans="1:14" x14ac:dyDescent="0.35">
      <c r="A110" s="2">
        <v>837</v>
      </c>
      <c r="B110" s="2">
        <v>123</v>
      </c>
      <c r="C110" s="2">
        <v>42</v>
      </c>
      <c r="D110" s="2">
        <v>1</v>
      </c>
      <c r="E110" s="2">
        <v>142960</v>
      </c>
      <c r="F110" s="3">
        <v>44519</v>
      </c>
      <c r="G110" s="2">
        <v>1139</v>
      </c>
      <c r="H110" s="2">
        <v>1</v>
      </c>
      <c r="I110" s="2">
        <v>142960</v>
      </c>
      <c r="J110" s="2">
        <v>1</v>
      </c>
      <c r="K110" s="2">
        <v>0</v>
      </c>
      <c r="L110" s="2">
        <v>0</v>
      </c>
      <c r="M110" s="2" t="str">
        <f>IF(Table18[[#This Row],[Recency]]&lt;5, "Inactive Based on Recency", "Active Based on Recency")</f>
        <v>Inactive Based on Recency</v>
      </c>
      <c r="N110" s="2" t="s">
        <v>22</v>
      </c>
    </row>
    <row r="111" spans="1:14" x14ac:dyDescent="0.35">
      <c r="A111" s="2">
        <v>1020</v>
      </c>
      <c r="B111" s="2">
        <v>124</v>
      </c>
      <c r="C111" s="2">
        <v>37</v>
      </c>
      <c r="D111" s="2">
        <v>5</v>
      </c>
      <c r="E111" s="2">
        <v>678700</v>
      </c>
      <c r="F111" s="3">
        <v>44635</v>
      </c>
      <c r="G111" s="2">
        <v>1023</v>
      </c>
      <c r="H111" s="2">
        <v>5</v>
      </c>
      <c r="I111" s="2">
        <v>678700</v>
      </c>
      <c r="J111" s="2">
        <v>2</v>
      </c>
      <c r="K111" s="2">
        <v>2</v>
      </c>
      <c r="L111" s="2">
        <v>4</v>
      </c>
      <c r="M111" s="2" t="str">
        <f>IF(Table18[[#This Row],[Recency]]&lt;5, "Inactive Based on Recency", "Active Based on Recency")</f>
        <v>Inactive Based on Recency</v>
      </c>
      <c r="N111" s="2" t="s">
        <v>26</v>
      </c>
    </row>
    <row r="112" spans="1:14" x14ac:dyDescent="0.35">
      <c r="A112" s="2">
        <v>1056</v>
      </c>
      <c r="B112" s="2">
        <v>125</v>
      </c>
      <c r="C112" s="2">
        <v>5</v>
      </c>
      <c r="D112" s="2">
        <v>3</v>
      </c>
      <c r="E112" s="2">
        <v>411099</v>
      </c>
      <c r="F112" s="3">
        <v>45077</v>
      </c>
      <c r="G112" s="2">
        <v>581</v>
      </c>
      <c r="H112" s="2">
        <v>6</v>
      </c>
      <c r="I112" s="2">
        <v>677460</v>
      </c>
      <c r="J112" s="2">
        <v>4</v>
      </c>
      <c r="K112" s="2">
        <v>3</v>
      </c>
      <c r="L112" s="2">
        <v>4</v>
      </c>
      <c r="M112" s="2" t="str">
        <f>IF(Table18[[#This Row],[Recency]]&lt;5, "Inactive Based on Recency", "Active Based on Recency")</f>
        <v>Inactive Based on Recency</v>
      </c>
      <c r="N112" s="2" t="s">
        <v>52</v>
      </c>
    </row>
    <row r="113" spans="1:14" x14ac:dyDescent="0.35">
      <c r="A113" s="2">
        <v>318</v>
      </c>
      <c r="B113" s="2">
        <v>126</v>
      </c>
      <c r="C113" s="2">
        <v>6</v>
      </c>
      <c r="D113" s="2">
        <v>4</v>
      </c>
      <c r="E113" s="2">
        <v>654140</v>
      </c>
      <c r="F113" s="3">
        <v>44434</v>
      </c>
      <c r="G113" s="2">
        <v>1224</v>
      </c>
      <c r="H113" s="2">
        <v>4</v>
      </c>
      <c r="I113" s="2">
        <v>654140</v>
      </c>
      <c r="J113" s="2">
        <v>1</v>
      </c>
      <c r="K113" s="2">
        <v>1</v>
      </c>
      <c r="L113" s="2">
        <v>4</v>
      </c>
      <c r="M113" s="2" t="str">
        <f>IF(Table18[[#This Row],[Recency]]&lt;5, "Inactive Based on Recency", "Active Based on Recency")</f>
        <v>Inactive Based on Recency</v>
      </c>
      <c r="N113" s="2" t="s">
        <v>52</v>
      </c>
    </row>
    <row r="114" spans="1:14" x14ac:dyDescent="0.35">
      <c r="A114" s="2">
        <v>1084</v>
      </c>
      <c r="B114" s="2">
        <v>127</v>
      </c>
      <c r="C114" s="2">
        <v>34</v>
      </c>
      <c r="D114" s="2">
        <v>3</v>
      </c>
      <c r="E114" s="2">
        <v>259845</v>
      </c>
      <c r="F114" s="3">
        <v>44880</v>
      </c>
      <c r="G114" s="2">
        <v>778</v>
      </c>
      <c r="H114" s="2">
        <v>3</v>
      </c>
      <c r="I114" s="2">
        <v>259845</v>
      </c>
      <c r="J114" s="2">
        <v>3</v>
      </c>
      <c r="K114" s="2">
        <v>1</v>
      </c>
      <c r="L114" s="2">
        <v>1</v>
      </c>
      <c r="M114" s="2" t="str">
        <f>IF(Table18[[#This Row],[Recency]]&lt;5, "Inactive Based on Recency", "Active Based on Recency")</f>
        <v>Inactive Based on Recency</v>
      </c>
      <c r="N114" s="2" t="s">
        <v>15</v>
      </c>
    </row>
    <row r="115" spans="1:14" x14ac:dyDescent="0.35">
      <c r="A115" s="2">
        <v>1031</v>
      </c>
      <c r="B115" s="2">
        <v>128</v>
      </c>
      <c r="C115" s="2">
        <v>15</v>
      </c>
      <c r="D115" s="2">
        <v>3</v>
      </c>
      <c r="E115" s="2">
        <v>473184</v>
      </c>
      <c r="F115" s="3">
        <v>44812</v>
      </c>
      <c r="G115" s="2">
        <v>846</v>
      </c>
      <c r="H115" s="2">
        <v>14</v>
      </c>
      <c r="I115" s="2">
        <v>1343101</v>
      </c>
      <c r="J115" s="2">
        <v>2</v>
      </c>
      <c r="K115" s="2">
        <v>8</v>
      </c>
      <c r="L115" s="2">
        <v>8</v>
      </c>
      <c r="M115" s="2" t="str">
        <f>IF(Table18[[#This Row],[Recency]]&lt;5, "Inactive Based on Recency", "Active Based on Recency")</f>
        <v>Inactive Based on Recency</v>
      </c>
      <c r="N115" s="2" t="s">
        <v>11</v>
      </c>
    </row>
    <row r="116" spans="1:14" x14ac:dyDescent="0.35">
      <c r="A116" s="2">
        <v>167</v>
      </c>
      <c r="B116" s="2">
        <v>129</v>
      </c>
      <c r="C116" s="2">
        <v>16</v>
      </c>
      <c r="D116" s="2">
        <v>4</v>
      </c>
      <c r="E116" s="2">
        <v>179808</v>
      </c>
      <c r="F116" s="3">
        <v>45413</v>
      </c>
      <c r="G116" s="2">
        <v>245</v>
      </c>
      <c r="H116" s="2">
        <v>11</v>
      </c>
      <c r="I116" s="2">
        <v>1201495</v>
      </c>
      <c r="J116" s="2">
        <v>8</v>
      </c>
      <c r="K116" s="2">
        <v>7</v>
      </c>
      <c r="L116" s="2">
        <v>7</v>
      </c>
      <c r="M116" s="2" t="str">
        <f>IF(Table18[[#This Row],[Recency]]&lt;5, "Inactive Based on Recency", "Active Based on Recency")</f>
        <v>Active Based on Recency</v>
      </c>
      <c r="N116" s="2" t="s">
        <v>15</v>
      </c>
    </row>
    <row r="117" spans="1:14" x14ac:dyDescent="0.35">
      <c r="A117" s="2">
        <v>819</v>
      </c>
      <c r="B117" s="2">
        <v>130</v>
      </c>
      <c r="C117" s="2">
        <v>20</v>
      </c>
      <c r="D117" s="2">
        <v>5</v>
      </c>
      <c r="E117" s="2">
        <v>740600</v>
      </c>
      <c r="F117" s="3">
        <v>44902</v>
      </c>
      <c r="G117" s="2">
        <v>756</v>
      </c>
      <c r="H117" s="2">
        <v>9</v>
      </c>
      <c r="I117" s="2">
        <v>1390368</v>
      </c>
      <c r="J117" s="2">
        <v>3</v>
      </c>
      <c r="K117" s="2">
        <v>5</v>
      </c>
      <c r="L117" s="2">
        <v>8</v>
      </c>
      <c r="M117" s="2" t="str">
        <f>IF(Table18[[#This Row],[Recency]]&lt;5, "Inactive Based on Recency", "Active Based on Recency")</f>
        <v>Inactive Based on Recency</v>
      </c>
      <c r="N117" s="2" t="s">
        <v>52</v>
      </c>
    </row>
    <row r="118" spans="1:14" x14ac:dyDescent="0.35">
      <c r="A118" s="2">
        <v>1074</v>
      </c>
      <c r="B118" s="2">
        <v>131</v>
      </c>
      <c r="C118" s="2">
        <v>11</v>
      </c>
      <c r="D118" s="2">
        <v>1</v>
      </c>
      <c r="E118" s="2">
        <v>101454</v>
      </c>
      <c r="F118" s="3">
        <v>44778</v>
      </c>
      <c r="G118" s="2">
        <v>880</v>
      </c>
      <c r="H118" s="2">
        <v>8</v>
      </c>
      <c r="I118" s="2">
        <v>434553</v>
      </c>
      <c r="J118" s="2">
        <v>2</v>
      </c>
      <c r="K118" s="2">
        <v>4</v>
      </c>
      <c r="L118" s="2">
        <v>2</v>
      </c>
      <c r="M118" s="2" t="str">
        <f>IF(Table18[[#This Row],[Recency]]&lt;5, "Inactive Based on Recency", "Active Based on Recency")</f>
        <v>Inactive Based on Recency</v>
      </c>
      <c r="N118" s="2" t="s">
        <v>52</v>
      </c>
    </row>
    <row r="119" spans="1:14" x14ac:dyDescent="0.35">
      <c r="A119" s="2">
        <v>20</v>
      </c>
      <c r="B119" s="2">
        <v>132</v>
      </c>
      <c r="C119" s="2">
        <v>46</v>
      </c>
      <c r="D119" s="2">
        <v>2</v>
      </c>
      <c r="E119" s="2">
        <v>311136</v>
      </c>
      <c r="F119" s="3">
        <v>44225</v>
      </c>
      <c r="G119" s="2">
        <v>1433</v>
      </c>
      <c r="H119" s="2">
        <v>2</v>
      </c>
      <c r="I119" s="2">
        <v>311136</v>
      </c>
      <c r="J119" s="2">
        <v>1</v>
      </c>
      <c r="K119" s="2">
        <v>0</v>
      </c>
      <c r="L119" s="2">
        <v>1</v>
      </c>
      <c r="M119" s="2" t="str">
        <f>IF(Table18[[#This Row],[Recency]]&lt;5, "Inactive Based on Recency", "Active Based on Recency")</f>
        <v>Inactive Based on Recency</v>
      </c>
      <c r="N119" s="2" t="s">
        <v>22</v>
      </c>
    </row>
    <row r="120" spans="1:14" x14ac:dyDescent="0.35">
      <c r="A120" s="2">
        <v>472</v>
      </c>
      <c r="B120" s="2">
        <v>133</v>
      </c>
      <c r="C120" s="2">
        <v>21</v>
      </c>
      <c r="D120" s="2">
        <v>1</v>
      </c>
      <c r="E120" s="2">
        <v>114563</v>
      </c>
      <c r="F120" s="3">
        <v>44375</v>
      </c>
      <c r="G120" s="2">
        <v>1283</v>
      </c>
      <c r="H120" s="2">
        <v>2</v>
      </c>
      <c r="I120" s="2">
        <v>251596</v>
      </c>
      <c r="J120" s="2">
        <v>1</v>
      </c>
      <c r="K120" s="2">
        <v>0</v>
      </c>
      <c r="L120" s="2">
        <v>1</v>
      </c>
      <c r="M120" s="2" t="str">
        <f>IF(Table18[[#This Row],[Recency]]&lt;5, "Inactive Based on Recency", "Active Based on Recency")</f>
        <v>Inactive Based on Recency</v>
      </c>
      <c r="N120" s="2" t="s">
        <v>11</v>
      </c>
    </row>
    <row r="121" spans="1:14" x14ac:dyDescent="0.35">
      <c r="A121" s="2">
        <v>814</v>
      </c>
      <c r="B121" s="2">
        <v>134</v>
      </c>
      <c r="C121" s="2">
        <v>35</v>
      </c>
      <c r="D121" s="2">
        <v>4</v>
      </c>
      <c r="E121" s="2">
        <v>224956</v>
      </c>
      <c r="F121" s="3">
        <v>45353</v>
      </c>
      <c r="G121" s="2">
        <v>305</v>
      </c>
      <c r="H121" s="2">
        <v>18</v>
      </c>
      <c r="I121" s="2">
        <v>2132578</v>
      </c>
      <c r="J121" s="2">
        <v>7</v>
      </c>
      <c r="K121" s="2">
        <v>9</v>
      </c>
      <c r="L121" s="2">
        <v>9</v>
      </c>
      <c r="M121" s="2" t="str">
        <f>IF(Table18[[#This Row],[Recency]]&lt;5, "Inactive Based on Recency", "Active Based on Recency")</f>
        <v>Active Based on Recency</v>
      </c>
      <c r="N121" s="2" t="s">
        <v>22</v>
      </c>
    </row>
    <row r="122" spans="1:14" x14ac:dyDescent="0.35">
      <c r="A122" s="2">
        <v>218</v>
      </c>
      <c r="B122" s="2">
        <v>135</v>
      </c>
      <c r="C122" s="2">
        <v>43</v>
      </c>
      <c r="D122" s="2">
        <v>4</v>
      </c>
      <c r="E122" s="2">
        <v>388852</v>
      </c>
      <c r="F122" s="3">
        <v>45277</v>
      </c>
      <c r="G122" s="2">
        <v>381</v>
      </c>
      <c r="H122" s="2">
        <v>11</v>
      </c>
      <c r="I122" s="2">
        <v>1177848</v>
      </c>
      <c r="J122" s="2">
        <v>6</v>
      </c>
      <c r="K122" s="2">
        <v>7</v>
      </c>
      <c r="L122" s="2">
        <v>7</v>
      </c>
      <c r="M122" s="2" t="str">
        <f>IF(Table18[[#This Row],[Recency]]&lt;5, "Inactive Based on Recency", "Active Based on Recency")</f>
        <v>Active Based on Recency</v>
      </c>
      <c r="N122" s="2" t="s">
        <v>7</v>
      </c>
    </row>
    <row r="123" spans="1:14" x14ac:dyDescent="0.35">
      <c r="A123" s="2">
        <v>588</v>
      </c>
      <c r="B123" s="2">
        <v>136</v>
      </c>
      <c r="C123" s="2">
        <v>30</v>
      </c>
      <c r="D123" s="2">
        <v>1</v>
      </c>
      <c r="E123" s="2">
        <v>104358</v>
      </c>
      <c r="F123" s="3">
        <v>44401</v>
      </c>
      <c r="G123" s="2">
        <v>1257</v>
      </c>
      <c r="H123" s="2">
        <v>1</v>
      </c>
      <c r="I123" s="2">
        <v>104358</v>
      </c>
      <c r="J123" s="2">
        <v>1</v>
      </c>
      <c r="K123" s="2">
        <v>0</v>
      </c>
      <c r="L123" s="2">
        <v>0</v>
      </c>
      <c r="M123" s="2" t="str">
        <f>IF(Table18[[#This Row],[Recency]]&lt;5, "Inactive Based on Recency", "Active Based on Recency")</f>
        <v>Inactive Based on Recency</v>
      </c>
      <c r="N123" s="2" t="s">
        <v>52</v>
      </c>
    </row>
    <row r="124" spans="1:14" x14ac:dyDescent="0.35">
      <c r="A124" s="2">
        <v>1107</v>
      </c>
      <c r="B124" s="2">
        <v>137</v>
      </c>
      <c r="C124" s="2">
        <v>39</v>
      </c>
      <c r="D124" s="2">
        <v>5</v>
      </c>
      <c r="E124" s="2">
        <v>267070</v>
      </c>
      <c r="F124" s="3">
        <v>45451</v>
      </c>
      <c r="G124" s="2">
        <v>207</v>
      </c>
      <c r="H124" s="2">
        <v>11</v>
      </c>
      <c r="I124" s="2">
        <v>939477</v>
      </c>
      <c r="J124" s="2">
        <v>9</v>
      </c>
      <c r="K124" s="2">
        <v>7</v>
      </c>
      <c r="L124" s="2">
        <v>6</v>
      </c>
      <c r="M124" s="2" t="str">
        <f>IF(Table18[[#This Row],[Recency]]&lt;5, "Inactive Based on Recency", "Active Based on Recency")</f>
        <v>Active Based on Recency</v>
      </c>
      <c r="N124" s="2" t="s">
        <v>26</v>
      </c>
    </row>
    <row r="125" spans="1:14" x14ac:dyDescent="0.35">
      <c r="A125" s="2">
        <v>151</v>
      </c>
      <c r="B125" s="2">
        <v>138</v>
      </c>
      <c r="C125" s="2">
        <v>10</v>
      </c>
      <c r="D125" s="2">
        <v>4</v>
      </c>
      <c r="E125" s="2">
        <v>99660</v>
      </c>
      <c r="F125" s="3">
        <v>45495</v>
      </c>
      <c r="G125" s="2">
        <v>163</v>
      </c>
      <c r="H125" s="2">
        <v>12</v>
      </c>
      <c r="I125" s="2">
        <v>830072</v>
      </c>
      <c r="J125" s="2">
        <v>9</v>
      </c>
      <c r="K125" s="2">
        <v>7</v>
      </c>
      <c r="L125" s="2">
        <v>5</v>
      </c>
      <c r="M125" s="2" t="str">
        <f>IF(Table18[[#This Row],[Recency]]&lt;5, "Inactive Based on Recency", "Active Based on Recency")</f>
        <v>Active Based on Recency</v>
      </c>
      <c r="N125" s="2" t="s">
        <v>48</v>
      </c>
    </row>
    <row r="126" spans="1:14" x14ac:dyDescent="0.35">
      <c r="A126" s="2">
        <v>134</v>
      </c>
      <c r="B126" s="2">
        <v>139</v>
      </c>
      <c r="C126" s="2">
        <v>3</v>
      </c>
      <c r="D126" s="2">
        <v>1</v>
      </c>
      <c r="E126" s="2">
        <v>88787</v>
      </c>
      <c r="F126" s="3">
        <v>44771</v>
      </c>
      <c r="G126" s="2">
        <v>887</v>
      </c>
      <c r="H126" s="2">
        <v>6</v>
      </c>
      <c r="I126" s="2">
        <v>218547</v>
      </c>
      <c r="J126" s="2">
        <v>2</v>
      </c>
      <c r="K126" s="2">
        <v>3</v>
      </c>
      <c r="L126" s="2">
        <v>1</v>
      </c>
      <c r="M126" s="2" t="str">
        <f>IF(Table18[[#This Row],[Recency]]&lt;5, "Inactive Based on Recency", "Active Based on Recency")</f>
        <v>Inactive Based on Recency</v>
      </c>
      <c r="N126" s="2" t="s">
        <v>11</v>
      </c>
    </row>
    <row r="127" spans="1:14" x14ac:dyDescent="0.35">
      <c r="A127" s="2">
        <v>18</v>
      </c>
      <c r="B127" s="2">
        <v>140</v>
      </c>
      <c r="C127" s="2">
        <v>13</v>
      </c>
      <c r="D127" s="2">
        <v>1</v>
      </c>
      <c r="E127" s="2">
        <v>72395</v>
      </c>
      <c r="F127" s="3">
        <v>44874</v>
      </c>
      <c r="G127" s="2">
        <v>784</v>
      </c>
      <c r="H127" s="2">
        <v>6</v>
      </c>
      <c r="I127" s="2">
        <v>594154</v>
      </c>
      <c r="J127" s="2">
        <v>3</v>
      </c>
      <c r="K127" s="2">
        <v>3</v>
      </c>
      <c r="L127" s="2">
        <v>3</v>
      </c>
      <c r="M127" s="2" t="str">
        <f>IF(Table18[[#This Row],[Recency]]&lt;5, "Inactive Based on Recency", "Active Based on Recency")</f>
        <v>Inactive Based on Recency</v>
      </c>
      <c r="N127" s="2" t="s">
        <v>15</v>
      </c>
    </row>
    <row r="128" spans="1:14" x14ac:dyDescent="0.35">
      <c r="A128" s="2">
        <v>548</v>
      </c>
      <c r="B128" s="2">
        <v>141</v>
      </c>
      <c r="C128" s="2">
        <v>14</v>
      </c>
      <c r="D128" s="2">
        <v>2</v>
      </c>
      <c r="E128" s="2">
        <v>324884</v>
      </c>
      <c r="F128" s="3">
        <v>45377</v>
      </c>
      <c r="G128" s="2">
        <v>281</v>
      </c>
      <c r="H128" s="2">
        <v>7</v>
      </c>
      <c r="I128" s="2">
        <v>1113524</v>
      </c>
      <c r="J128" s="2">
        <v>7</v>
      </c>
      <c r="K128" s="2">
        <v>4</v>
      </c>
      <c r="L128" s="2">
        <v>7</v>
      </c>
      <c r="M128" s="2" t="str">
        <f>IF(Table18[[#This Row],[Recency]]&lt;5, "Inactive Based on Recency", "Active Based on Recency")</f>
        <v>Active Based on Recency</v>
      </c>
      <c r="N128" s="2" t="s">
        <v>48</v>
      </c>
    </row>
    <row r="129" spans="1:14" x14ac:dyDescent="0.35">
      <c r="A129" s="2">
        <v>483</v>
      </c>
      <c r="B129" s="2">
        <v>142</v>
      </c>
      <c r="C129" s="2">
        <v>26</v>
      </c>
      <c r="D129" s="2">
        <v>2</v>
      </c>
      <c r="E129" s="2">
        <v>277448</v>
      </c>
      <c r="F129" s="3">
        <v>45463</v>
      </c>
      <c r="G129" s="2">
        <v>195</v>
      </c>
      <c r="H129" s="2">
        <v>6</v>
      </c>
      <c r="I129" s="2">
        <v>534654</v>
      </c>
      <c r="J129" s="2">
        <v>9</v>
      </c>
      <c r="K129" s="2">
        <v>3</v>
      </c>
      <c r="L129" s="2">
        <v>3</v>
      </c>
      <c r="M129" s="2" t="str">
        <f>IF(Table18[[#This Row],[Recency]]&lt;5, "Inactive Based on Recency", "Active Based on Recency")</f>
        <v>Active Based on Recency</v>
      </c>
      <c r="N129" s="2" t="s">
        <v>7</v>
      </c>
    </row>
    <row r="130" spans="1:14" x14ac:dyDescent="0.35">
      <c r="A130" s="2">
        <v>215</v>
      </c>
      <c r="B130" s="2">
        <v>143</v>
      </c>
      <c r="C130" s="2">
        <v>46</v>
      </c>
      <c r="D130" s="2">
        <v>1</v>
      </c>
      <c r="E130" s="2">
        <v>155568</v>
      </c>
      <c r="F130" s="3">
        <v>45379</v>
      </c>
      <c r="G130" s="2">
        <v>279</v>
      </c>
      <c r="H130" s="2">
        <v>6</v>
      </c>
      <c r="I130" s="2">
        <v>285328</v>
      </c>
      <c r="J130" s="2">
        <v>7</v>
      </c>
      <c r="K130" s="2">
        <v>3</v>
      </c>
      <c r="L130" s="2">
        <v>1</v>
      </c>
      <c r="M130" s="2" t="str">
        <f>IF(Table18[[#This Row],[Recency]]&lt;5, "Inactive Based on Recency", "Active Based on Recency")</f>
        <v>Active Based on Recency</v>
      </c>
      <c r="N130" s="2" t="s">
        <v>52</v>
      </c>
    </row>
    <row r="131" spans="1:14" x14ac:dyDescent="0.35">
      <c r="A131" s="2">
        <v>883</v>
      </c>
      <c r="B131" s="2">
        <v>144</v>
      </c>
      <c r="C131" s="2">
        <v>29</v>
      </c>
      <c r="D131" s="2">
        <v>2</v>
      </c>
      <c r="E131" s="2">
        <v>217572</v>
      </c>
      <c r="F131" s="3">
        <v>45367</v>
      </c>
      <c r="G131" s="2">
        <v>291</v>
      </c>
      <c r="H131" s="2">
        <v>10</v>
      </c>
      <c r="I131" s="2">
        <v>1320277</v>
      </c>
      <c r="J131" s="2">
        <v>7</v>
      </c>
      <c r="K131" s="2">
        <v>6</v>
      </c>
      <c r="L131" s="2">
        <v>8</v>
      </c>
      <c r="M131" s="2" t="str">
        <f>IF(Table18[[#This Row],[Recency]]&lt;5, "Inactive Based on Recency", "Active Based on Recency")</f>
        <v>Active Based on Recency</v>
      </c>
      <c r="N131" s="2" t="s">
        <v>11</v>
      </c>
    </row>
    <row r="132" spans="1:14" x14ac:dyDescent="0.35">
      <c r="A132" s="2">
        <v>948</v>
      </c>
      <c r="B132" s="2">
        <v>145</v>
      </c>
      <c r="C132" s="2">
        <v>18</v>
      </c>
      <c r="D132" s="2">
        <v>2</v>
      </c>
      <c r="E132" s="2">
        <v>156464</v>
      </c>
      <c r="F132" s="3">
        <v>45094</v>
      </c>
      <c r="G132" s="2">
        <v>564</v>
      </c>
      <c r="H132" s="2">
        <v>2</v>
      </c>
      <c r="I132" s="2">
        <v>156464</v>
      </c>
      <c r="J132" s="2">
        <v>4</v>
      </c>
      <c r="K132" s="2">
        <v>0</v>
      </c>
      <c r="L132" s="2">
        <v>0</v>
      </c>
      <c r="M132" s="2" t="str">
        <f>IF(Table18[[#This Row],[Recency]]&lt;5, "Inactive Based on Recency", "Active Based on Recency")</f>
        <v>Inactive Based on Recency</v>
      </c>
      <c r="N132" s="2" t="s">
        <v>11</v>
      </c>
    </row>
    <row r="133" spans="1:14" x14ac:dyDescent="0.35">
      <c r="A133" s="2">
        <v>298</v>
      </c>
      <c r="B133" s="2">
        <v>146</v>
      </c>
      <c r="C133" s="2">
        <v>45</v>
      </c>
      <c r="D133" s="2">
        <v>1</v>
      </c>
      <c r="E133" s="2">
        <v>85600</v>
      </c>
      <c r="F133" s="3">
        <v>45545</v>
      </c>
      <c r="G133" s="2">
        <v>113</v>
      </c>
      <c r="H133" s="2">
        <v>2</v>
      </c>
      <c r="I133" s="2">
        <v>111552</v>
      </c>
      <c r="J133" s="2">
        <v>10</v>
      </c>
      <c r="K133" s="2">
        <v>0</v>
      </c>
      <c r="L133" s="2">
        <v>0</v>
      </c>
      <c r="M133" s="2" t="str">
        <f>IF(Table18[[#This Row],[Recency]]&lt;5, "Inactive Based on Recency", "Active Based on Recency")</f>
        <v>Active Based on Recency</v>
      </c>
      <c r="N133" s="2" t="s">
        <v>52</v>
      </c>
    </row>
    <row r="134" spans="1:14" x14ac:dyDescent="0.35">
      <c r="A134" s="2">
        <v>659</v>
      </c>
      <c r="B134" s="2">
        <v>147</v>
      </c>
      <c r="C134" s="2">
        <v>28</v>
      </c>
      <c r="D134" s="2">
        <v>1</v>
      </c>
      <c r="E134" s="2">
        <v>91117</v>
      </c>
      <c r="F134" s="3">
        <v>45267</v>
      </c>
      <c r="G134" s="2">
        <v>391</v>
      </c>
      <c r="H134" s="2">
        <v>13</v>
      </c>
      <c r="I134" s="2">
        <v>1130527</v>
      </c>
      <c r="J134" s="2">
        <v>6</v>
      </c>
      <c r="K134" s="2">
        <v>8</v>
      </c>
      <c r="L134" s="2">
        <v>7</v>
      </c>
      <c r="M134" s="2" t="str">
        <f>IF(Table18[[#This Row],[Recency]]&lt;5, "Inactive Based on Recency", "Active Based on Recency")</f>
        <v>Active Based on Recency</v>
      </c>
      <c r="N134" s="2" t="s">
        <v>22</v>
      </c>
    </row>
    <row r="135" spans="1:14" x14ac:dyDescent="0.35">
      <c r="A135" s="2">
        <v>857</v>
      </c>
      <c r="B135" s="2">
        <v>148</v>
      </c>
      <c r="C135" s="2">
        <v>6</v>
      </c>
      <c r="D135" s="2">
        <v>4</v>
      </c>
      <c r="E135" s="2">
        <v>654140</v>
      </c>
      <c r="F135" s="3">
        <v>44897</v>
      </c>
      <c r="G135" s="2">
        <v>761</v>
      </c>
      <c r="H135" s="2">
        <v>6</v>
      </c>
      <c r="I135" s="2">
        <v>729272</v>
      </c>
      <c r="J135" s="2">
        <v>3</v>
      </c>
      <c r="K135" s="2">
        <v>3</v>
      </c>
      <c r="L135" s="2">
        <v>4</v>
      </c>
      <c r="M135" s="2" t="str">
        <f>IF(Table18[[#This Row],[Recency]]&lt;5, "Inactive Based on Recency", "Active Based on Recency")</f>
        <v>Inactive Based on Recency</v>
      </c>
      <c r="N135" s="2" t="s">
        <v>26</v>
      </c>
    </row>
    <row r="136" spans="1:14" x14ac:dyDescent="0.35">
      <c r="A136" s="2">
        <v>175</v>
      </c>
      <c r="B136" s="2">
        <v>150</v>
      </c>
      <c r="C136" s="2">
        <v>48</v>
      </c>
      <c r="D136" s="2">
        <v>4</v>
      </c>
      <c r="E136" s="2">
        <v>217228</v>
      </c>
      <c r="F136" s="3">
        <v>45376</v>
      </c>
      <c r="G136" s="2">
        <v>282</v>
      </c>
      <c r="H136" s="2">
        <v>8</v>
      </c>
      <c r="I136" s="2">
        <v>652372</v>
      </c>
      <c r="J136" s="2">
        <v>7</v>
      </c>
      <c r="K136" s="2">
        <v>4</v>
      </c>
      <c r="L136" s="2">
        <v>4</v>
      </c>
      <c r="M136" s="2" t="str">
        <f>IF(Table18[[#This Row],[Recency]]&lt;5, "Inactive Based on Recency", "Active Based on Recency")</f>
        <v>Active Based on Recency</v>
      </c>
      <c r="N136" s="2" t="s">
        <v>22</v>
      </c>
    </row>
    <row r="137" spans="1:14" x14ac:dyDescent="0.35">
      <c r="A137" s="2">
        <v>451</v>
      </c>
      <c r="B137" s="2">
        <v>151</v>
      </c>
      <c r="C137" s="2">
        <v>43</v>
      </c>
      <c r="D137" s="2">
        <v>5</v>
      </c>
      <c r="E137" s="2">
        <v>486065</v>
      </c>
      <c r="F137" s="3">
        <v>45180</v>
      </c>
      <c r="G137" s="2">
        <v>478</v>
      </c>
      <c r="H137" s="2">
        <v>9</v>
      </c>
      <c r="I137" s="2">
        <v>711021</v>
      </c>
      <c r="J137" s="2">
        <v>5</v>
      </c>
      <c r="K137" s="2">
        <v>5</v>
      </c>
      <c r="L137" s="2">
        <v>4</v>
      </c>
      <c r="M137" s="2" t="str">
        <f>IF(Table18[[#This Row],[Recency]]&lt;5, "Inactive Based on Recency", "Active Based on Recency")</f>
        <v>Active Based on Recency</v>
      </c>
      <c r="N137" s="2" t="s">
        <v>52</v>
      </c>
    </row>
    <row r="138" spans="1:14" x14ac:dyDescent="0.35">
      <c r="A138" s="2">
        <v>985</v>
      </c>
      <c r="B138" s="2">
        <v>152</v>
      </c>
      <c r="C138" s="2">
        <v>17</v>
      </c>
      <c r="D138" s="2">
        <v>5</v>
      </c>
      <c r="E138" s="2">
        <v>293465</v>
      </c>
      <c r="F138" s="3">
        <v>44948</v>
      </c>
      <c r="G138" s="2">
        <v>710</v>
      </c>
      <c r="H138" s="2">
        <v>8</v>
      </c>
      <c r="I138" s="2">
        <v>486255</v>
      </c>
      <c r="J138" s="2">
        <v>3</v>
      </c>
      <c r="K138" s="2">
        <v>4</v>
      </c>
      <c r="L138" s="2">
        <v>2</v>
      </c>
      <c r="M138" s="2" t="str">
        <f>IF(Table18[[#This Row],[Recency]]&lt;5, "Inactive Based on Recency", "Active Based on Recency")</f>
        <v>Inactive Based on Recency</v>
      </c>
      <c r="N138" s="2" t="s">
        <v>48</v>
      </c>
    </row>
    <row r="139" spans="1:14" x14ac:dyDescent="0.35">
      <c r="A139" s="2">
        <v>61</v>
      </c>
      <c r="B139" s="2">
        <v>153</v>
      </c>
      <c r="C139" s="2">
        <v>30</v>
      </c>
      <c r="D139" s="2">
        <v>5</v>
      </c>
      <c r="E139" s="2">
        <v>521790</v>
      </c>
      <c r="F139" s="3">
        <v>45065</v>
      </c>
      <c r="G139" s="2">
        <v>593</v>
      </c>
      <c r="H139" s="2">
        <v>7</v>
      </c>
      <c r="I139" s="2">
        <v>667015</v>
      </c>
      <c r="J139" s="2">
        <v>4</v>
      </c>
      <c r="K139" s="2">
        <v>4</v>
      </c>
      <c r="L139" s="2">
        <v>4</v>
      </c>
      <c r="M139" s="2" t="str">
        <f>IF(Table18[[#This Row],[Recency]]&lt;5, "Inactive Based on Recency", "Active Based on Recency")</f>
        <v>Inactive Based on Recency</v>
      </c>
      <c r="N139" s="2" t="s">
        <v>22</v>
      </c>
    </row>
    <row r="140" spans="1:14" x14ac:dyDescent="0.35">
      <c r="A140" s="2">
        <v>166</v>
      </c>
      <c r="B140" s="2">
        <v>154</v>
      </c>
      <c r="C140" s="2">
        <v>31</v>
      </c>
      <c r="D140" s="2">
        <v>1</v>
      </c>
      <c r="E140" s="2">
        <v>82453</v>
      </c>
      <c r="F140" s="3">
        <v>44936</v>
      </c>
      <c r="G140" s="2">
        <v>722</v>
      </c>
      <c r="H140" s="2">
        <v>1</v>
      </c>
      <c r="I140" s="2">
        <v>82453</v>
      </c>
      <c r="J140" s="2">
        <v>3</v>
      </c>
      <c r="K140" s="2">
        <v>0</v>
      </c>
      <c r="L140" s="2">
        <v>0</v>
      </c>
      <c r="M140" s="2" t="str">
        <f>IF(Table18[[#This Row],[Recency]]&lt;5, "Inactive Based on Recency", "Active Based on Recency")</f>
        <v>Inactive Based on Recency</v>
      </c>
      <c r="N140" s="2" t="s">
        <v>11</v>
      </c>
    </row>
    <row r="141" spans="1:14" x14ac:dyDescent="0.35">
      <c r="A141" s="2">
        <v>74</v>
      </c>
      <c r="B141" s="2">
        <v>155</v>
      </c>
      <c r="C141" s="2">
        <v>10</v>
      </c>
      <c r="D141" s="2">
        <v>5</v>
      </c>
      <c r="E141" s="2">
        <v>124575</v>
      </c>
      <c r="F141" s="3">
        <v>44649</v>
      </c>
      <c r="G141" s="2">
        <v>1009</v>
      </c>
      <c r="H141" s="2">
        <v>5</v>
      </c>
      <c r="I141" s="2">
        <v>124575</v>
      </c>
      <c r="J141" s="2">
        <v>2</v>
      </c>
      <c r="K141" s="2">
        <v>2</v>
      </c>
      <c r="L141" s="2">
        <v>0</v>
      </c>
      <c r="M141" s="2" t="str">
        <f>IF(Table18[[#This Row],[Recency]]&lt;5, "Inactive Based on Recency", "Active Based on Recency")</f>
        <v>Inactive Based on Recency</v>
      </c>
      <c r="N141" s="2" t="s">
        <v>22</v>
      </c>
    </row>
    <row r="142" spans="1:14" x14ac:dyDescent="0.35">
      <c r="A142" s="2">
        <v>183</v>
      </c>
      <c r="B142" s="2">
        <v>156</v>
      </c>
      <c r="C142" s="2">
        <v>16</v>
      </c>
      <c r="D142" s="2">
        <v>3</v>
      </c>
      <c r="E142" s="2">
        <v>134856</v>
      </c>
      <c r="F142" s="3">
        <v>45545</v>
      </c>
      <c r="G142" s="2">
        <v>113</v>
      </c>
      <c r="H142" s="2">
        <v>7</v>
      </c>
      <c r="I142" s="2">
        <v>493258</v>
      </c>
      <c r="J142" s="2">
        <v>10</v>
      </c>
      <c r="K142" s="2">
        <v>4</v>
      </c>
      <c r="L142" s="2">
        <v>2</v>
      </c>
      <c r="M142" s="2" t="str">
        <f>IF(Table18[[#This Row],[Recency]]&lt;5, "Inactive Based on Recency", "Active Based on Recency")</f>
        <v>Active Based on Recency</v>
      </c>
      <c r="N142" s="2" t="s">
        <v>15</v>
      </c>
    </row>
    <row r="143" spans="1:14" x14ac:dyDescent="0.35">
      <c r="A143" s="2">
        <v>1042</v>
      </c>
      <c r="B143" s="2">
        <v>157</v>
      </c>
      <c r="C143" s="2">
        <v>34</v>
      </c>
      <c r="D143" s="2">
        <v>1</v>
      </c>
      <c r="E143" s="2">
        <v>86615</v>
      </c>
      <c r="F143" s="3">
        <v>44850</v>
      </c>
      <c r="G143" s="2">
        <v>808</v>
      </c>
      <c r="H143" s="2">
        <v>1</v>
      </c>
      <c r="I143" s="2">
        <v>86615</v>
      </c>
      <c r="J143" s="2">
        <v>3</v>
      </c>
      <c r="K143" s="2">
        <v>0</v>
      </c>
      <c r="L143" s="2">
        <v>0</v>
      </c>
      <c r="M143" s="2" t="str">
        <f>IF(Table18[[#This Row],[Recency]]&lt;5, "Inactive Based on Recency", "Active Based on Recency")</f>
        <v>Inactive Based on Recency</v>
      </c>
      <c r="N143" s="2" t="s">
        <v>52</v>
      </c>
    </row>
    <row r="144" spans="1:14" x14ac:dyDescent="0.35">
      <c r="A144" s="2">
        <v>32</v>
      </c>
      <c r="B144" s="2">
        <v>158</v>
      </c>
      <c r="C144" s="2">
        <v>11</v>
      </c>
      <c r="D144" s="2">
        <v>4</v>
      </c>
      <c r="E144" s="2">
        <v>405816</v>
      </c>
      <c r="F144" s="3">
        <v>45226</v>
      </c>
      <c r="G144" s="2">
        <v>432</v>
      </c>
      <c r="H144" s="2">
        <v>10</v>
      </c>
      <c r="I144" s="2">
        <v>1045248</v>
      </c>
      <c r="J144" s="2">
        <v>5</v>
      </c>
      <c r="K144" s="2">
        <v>6</v>
      </c>
      <c r="L144" s="2">
        <v>7</v>
      </c>
      <c r="M144" s="2" t="str">
        <f>IF(Table18[[#This Row],[Recency]]&lt;5, "Inactive Based on Recency", "Active Based on Recency")</f>
        <v>Active Based on Recency</v>
      </c>
      <c r="N144" s="2" t="s">
        <v>48</v>
      </c>
    </row>
    <row r="145" spans="1:14" x14ac:dyDescent="0.35">
      <c r="A145" s="2">
        <v>320</v>
      </c>
      <c r="B145" s="2">
        <v>159</v>
      </c>
      <c r="C145" s="2">
        <v>43</v>
      </c>
      <c r="D145" s="2">
        <v>2</v>
      </c>
      <c r="E145" s="2">
        <v>194426</v>
      </c>
      <c r="F145" s="3">
        <v>44441</v>
      </c>
      <c r="G145" s="2">
        <v>1217</v>
      </c>
      <c r="H145" s="2">
        <v>2</v>
      </c>
      <c r="I145" s="2">
        <v>194426</v>
      </c>
      <c r="J145" s="2">
        <v>1</v>
      </c>
      <c r="K145" s="2">
        <v>0</v>
      </c>
      <c r="L145" s="2">
        <v>1</v>
      </c>
      <c r="M145" s="2" t="str">
        <f>IF(Table18[[#This Row],[Recency]]&lt;5, "Inactive Based on Recency", "Active Based on Recency")</f>
        <v>Inactive Based on Recency</v>
      </c>
      <c r="N145" s="2" t="s">
        <v>26</v>
      </c>
    </row>
    <row r="146" spans="1:14" x14ac:dyDescent="0.35">
      <c r="A146" s="2">
        <v>557</v>
      </c>
      <c r="B146" s="2">
        <v>160</v>
      </c>
      <c r="C146" s="2">
        <v>9</v>
      </c>
      <c r="D146" s="2">
        <v>1</v>
      </c>
      <c r="E146" s="2">
        <v>40559</v>
      </c>
      <c r="F146" s="3">
        <v>44982</v>
      </c>
      <c r="G146" s="2">
        <v>676</v>
      </c>
      <c r="H146" s="2">
        <v>1</v>
      </c>
      <c r="I146" s="2">
        <v>40559</v>
      </c>
      <c r="J146" s="2">
        <v>3</v>
      </c>
      <c r="K146" s="2">
        <v>0</v>
      </c>
      <c r="L146" s="2">
        <v>0</v>
      </c>
      <c r="M146" s="2" t="str">
        <f>IF(Table18[[#This Row],[Recency]]&lt;5, "Inactive Based on Recency", "Active Based on Recency")</f>
        <v>Inactive Based on Recency</v>
      </c>
      <c r="N146" s="2" t="s">
        <v>22</v>
      </c>
    </row>
    <row r="147" spans="1:14" x14ac:dyDescent="0.35">
      <c r="A147" s="2">
        <v>859</v>
      </c>
      <c r="B147" s="2">
        <v>161</v>
      </c>
      <c r="C147" s="2">
        <v>23</v>
      </c>
      <c r="D147" s="2">
        <v>2</v>
      </c>
      <c r="E147" s="2">
        <v>312946</v>
      </c>
      <c r="F147" s="3">
        <v>45371</v>
      </c>
      <c r="G147" s="2">
        <v>287</v>
      </c>
      <c r="H147" s="2">
        <v>9</v>
      </c>
      <c r="I147" s="2">
        <v>891543</v>
      </c>
      <c r="J147" s="2">
        <v>7</v>
      </c>
      <c r="K147" s="2">
        <v>5</v>
      </c>
      <c r="L147" s="2">
        <v>6</v>
      </c>
      <c r="M147" s="2" t="str">
        <f>IF(Table18[[#This Row],[Recency]]&lt;5, "Inactive Based on Recency", "Active Based on Recency")</f>
        <v>Active Based on Recency</v>
      </c>
      <c r="N147" s="2" t="s">
        <v>7</v>
      </c>
    </row>
    <row r="148" spans="1:14" x14ac:dyDescent="0.35">
      <c r="A148" s="2">
        <v>712</v>
      </c>
      <c r="B148" s="2">
        <v>162</v>
      </c>
      <c r="C148" s="2">
        <v>2</v>
      </c>
      <c r="D148" s="2">
        <v>4</v>
      </c>
      <c r="E148" s="2">
        <v>554440</v>
      </c>
      <c r="F148" s="3">
        <v>44439</v>
      </c>
      <c r="G148" s="2">
        <v>1219</v>
      </c>
      <c r="H148" s="2">
        <v>10</v>
      </c>
      <c r="I148" s="2">
        <v>1183970</v>
      </c>
      <c r="J148" s="2">
        <v>1</v>
      </c>
      <c r="K148" s="2">
        <v>6</v>
      </c>
      <c r="L148" s="2">
        <v>7</v>
      </c>
      <c r="M148" s="2" t="str">
        <f>IF(Table18[[#This Row],[Recency]]&lt;5, "Inactive Based on Recency", "Active Based on Recency")</f>
        <v>Inactive Based on Recency</v>
      </c>
      <c r="N148" s="2" t="s">
        <v>11</v>
      </c>
    </row>
    <row r="149" spans="1:14" x14ac:dyDescent="0.35">
      <c r="A149" s="2">
        <v>737</v>
      </c>
      <c r="B149" s="2">
        <v>163</v>
      </c>
      <c r="C149" s="2">
        <v>32</v>
      </c>
      <c r="D149" s="2">
        <v>4</v>
      </c>
      <c r="E149" s="2">
        <v>576308</v>
      </c>
      <c r="F149" s="3">
        <v>44869</v>
      </c>
      <c r="G149" s="2">
        <v>789</v>
      </c>
      <c r="H149" s="2">
        <v>4</v>
      </c>
      <c r="I149" s="2">
        <v>576308</v>
      </c>
      <c r="J149" s="2">
        <v>3</v>
      </c>
      <c r="K149" s="2">
        <v>1</v>
      </c>
      <c r="L149" s="2">
        <v>3</v>
      </c>
      <c r="M149" s="2" t="str">
        <f>IF(Table18[[#This Row],[Recency]]&lt;5, "Inactive Based on Recency", "Active Based on Recency")</f>
        <v>Inactive Based on Recency</v>
      </c>
      <c r="N149" s="2" t="s">
        <v>52</v>
      </c>
    </row>
    <row r="150" spans="1:14" x14ac:dyDescent="0.35">
      <c r="A150" s="2">
        <v>79</v>
      </c>
      <c r="B150" s="2">
        <v>164</v>
      </c>
      <c r="C150" s="2">
        <v>45</v>
      </c>
      <c r="D150" s="2">
        <v>4</v>
      </c>
      <c r="E150" s="2">
        <v>342400</v>
      </c>
      <c r="F150" s="3">
        <v>45033</v>
      </c>
      <c r="G150" s="2">
        <v>625</v>
      </c>
      <c r="H150" s="2">
        <v>6</v>
      </c>
      <c r="I150" s="2">
        <v>618596</v>
      </c>
      <c r="J150" s="2">
        <v>4</v>
      </c>
      <c r="K150" s="2">
        <v>3</v>
      </c>
      <c r="L150" s="2">
        <v>3</v>
      </c>
      <c r="M150" s="2" t="str">
        <f>IF(Table18[[#This Row],[Recency]]&lt;5, "Inactive Based on Recency", "Active Based on Recency")</f>
        <v>Inactive Based on Recency</v>
      </c>
      <c r="N150" s="2" t="s">
        <v>7</v>
      </c>
    </row>
    <row r="151" spans="1:14" x14ac:dyDescent="0.35">
      <c r="A151" s="2">
        <v>989</v>
      </c>
      <c r="B151" s="2">
        <v>165</v>
      </c>
      <c r="C151" s="2">
        <v>47</v>
      </c>
      <c r="D151" s="2">
        <v>1</v>
      </c>
      <c r="E151" s="2">
        <v>81201</v>
      </c>
      <c r="F151" s="3">
        <v>45545</v>
      </c>
      <c r="G151" s="2">
        <v>113</v>
      </c>
      <c r="H151" s="2">
        <v>3</v>
      </c>
      <c r="I151" s="2">
        <v>358421</v>
      </c>
      <c r="J151" s="2">
        <v>10</v>
      </c>
      <c r="K151" s="2">
        <v>1</v>
      </c>
      <c r="L151" s="2">
        <v>1</v>
      </c>
      <c r="M151" s="2" t="str">
        <f>IF(Table18[[#This Row],[Recency]]&lt;5, "Inactive Based on Recency", "Active Based on Recency")</f>
        <v>Active Based on Recency</v>
      </c>
      <c r="N151" s="2" t="s">
        <v>11</v>
      </c>
    </row>
    <row r="152" spans="1:14" x14ac:dyDescent="0.35">
      <c r="A152" s="2">
        <v>268</v>
      </c>
      <c r="B152" s="2">
        <v>166</v>
      </c>
      <c r="C152" s="2">
        <v>19</v>
      </c>
      <c r="D152" s="2">
        <v>3</v>
      </c>
      <c r="E152" s="2">
        <v>337224</v>
      </c>
      <c r="F152" s="3">
        <v>45317</v>
      </c>
      <c r="G152" s="2">
        <v>341</v>
      </c>
      <c r="H152" s="2">
        <v>12</v>
      </c>
      <c r="I152" s="2">
        <v>1352518</v>
      </c>
      <c r="J152" s="2">
        <v>7</v>
      </c>
      <c r="K152" s="2">
        <v>7</v>
      </c>
      <c r="L152" s="2">
        <v>8</v>
      </c>
      <c r="M152" s="2" t="str">
        <f>IF(Table18[[#This Row],[Recency]]&lt;5, "Inactive Based on Recency", "Active Based on Recency")</f>
        <v>Active Based on Recency</v>
      </c>
      <c r="N152" s="2" t="s">
        <v>26</v>
      </c>
    </row>
    <row r="153" spans="1:14" x14ac:dyDescent="0.35">
      <c r="A153" s="2">
        <v>1018</v>
      </c>
      <c r="B153" s="2">
        <v>167</v>
      </c>
      <c r="C153" s="2">
        <v>24</v>
      </c>
      <c r="D153" s="2">
        <v>4</v>
      </c>
      <c r="E153" s="2">
        <v>641244</v>
      </c>
      <c r="F153" s="3">
        <v>45493</v>
      </c>
      <c r="G153" s="2">
        <v>165</v>
      </c>
      <c r="H153" s="2">
        <v>13</v>
      </c>
      <c r="I153" s="2">
        <v>1321984</v>
      </c>
      <c r="J153" s="2">
        <v>9</v>
      </c>
      <c r="K153" s="2">
        <v>8</v>
      </c>
      <c r="L153" s="2">
        <v>8</v>
      </c>
      <c r="M153" s="2" t="str">
        <f>IF(Table18[[#This Row],[Recency]]&lt;5, "Inactive Based on Recency", "Active Based on Recency")</f>
        <v>Active Based on Recency</v>
      </c>
      <c r="N153" s="2" t="s">
        <v>22</v>
      </c>
    </row>
    <row r="154" spans="1:14" x14ac:dyDescent="0.35">
      <c r="A154" s="2">
        <v>342</v>
      </c>
      <c r="B154" s="2">
        <v>168</v>
      </c>
      <c r="C154" s="2">
        <v>6</v>
      </c>
      <c r="D154" s="2">
        <v>5</v>
      </c>
      <c r="E154" s="2">
        <v>817675</v>
      </c>
      <c r="F154" s="3">
        <v>45132</v>
      </c>
      <c r="G154" s="2">
        <v>526</v>
      </c>
      <c r="H154" s="2">
        <v>9</v>
      </c>
      <c r="I154" s="2">
        <v>1164135</v>
      </c>
      <c r="J154" s="2">
        <v>5</v>
      </c>
      <c r="K154" s="2">
        <v>5</v>
      </c>
      <c r="L154" s="2">
        <v>7</v>
      </c>
      <c r="M154" s="2" t="str">
        <f>IF(Table18[[#This Row],[Recency]]&lt;5, "Inactive Based on Recency", "Active Based on Recency")</f>
        <v>Active Based on Recency</v>
      </c>
      <c r="N154" s="2" t="s">
        <v>7</v>
      </c>
    </row>
    <row r="155" spans="1:14" x14ac:dyDescent="0.35">
      <c r="A155" s="2">
        <v>1170</v>
      </c>
      <c r="B155" s="2">
        <v>169</v>
      </c>
      <c r="C155" s="2">
        <v>34</v>
      </c>
      <c r="D155" s="2">
        <v>4</v>
      </c>
      <c r="E155" s="2">
        <v>346460</v>
      </c>
      <c r="F155" s="3">
        <v>45271</v>
      </c>
      <c r="G155" s="2">
        <v>387</v>
      </c>
      <c r="H155" s="2">
        <v>4</v>
      </c>
      <c r="I155" s="2">
        <v>346460</v>
      </c>
      <c r="J155" s="2">
        <v>6</v>
      </c>
      <c r="K155" s="2">
        <v>1</v>
      </c>
      <c r="L155" s="2">
        <v>1</v>
      </c>
      <c r="M155" s="2" t="str">
        <f>IF(Table18[[#This Row],[Recency]]&lt;5, "Inactive Based on Recency", "Active Based on Recency")</f>
        <v>Active Based on Recency</v>
      </c>
      <c r="N155" s="2" t="s">
        <v>22</v>
      </c>
    </row>
    <row r="156" spans="1:14" x14ac:dyDescent="0.35">
      <c r="A156" s="2">
        <v>627</v>
      </c>
      <c r="B156" s="2">
        <v>170</v>
      </c>
      <c r="C156" s="2">
        <v>36</v>
      </c>
      <c r="D156" s="2">
        <v>5</v>
      </c>
      <c r="E156" s="2">
        <v>801675</v>
      </c>
      <c r="F156" s="3">
        <v>45425</v>
      </c>
      <c r="G156" s="2">
        <v>233</v>
      </c>
      <c r="H156" s="2">
        <v>15</v>
      </c>
      <c r="I156" s="2">
        <v>2035016</v>
      </c>
      <c r="J156" s="2">
        <v>8</v>
      </c>
      <c r="K156" s="2">
        <v>9</v>
      </c>
      <c r="L156" s="2">
        <v>9</v>
      </c>
      <c r="M156" s="2" t="str">
        <f>IF(Table18[[#This Row],[Recency]]&lt;5, "Inactive Based on Recency", "Active Based on Recency")</f>
        <v>Active Based on Recency</v>
      </c>
      <c r="N156" s="2" t="s">
        <v>52</v>
      </c>
    </row>
    <row r="157" spans="1:14" x14ac:dyDescent="0.35">
      <c r="A157" s="2">
        <v>170</v>
      </c>
      <c r="B157" s="2">
        <v>171</v>
      </c>
      <c r="C157" s="2">
        <v>40</v>
      </c>
      <c r="D157" s="2">
        <v>4</v>
      </c>
      <c r="E157" s="2">
        <v>103808</v>
      </c>
      <c r="F157" s="3">
        <v>44871</v>
      </c>
      <c r="G157" s="2">
        <v>787</v>
      </c>
      <c r="H157" s="2">
        <v>4</v>
      </c>
      <c r="I157" s="2">
        <v>103808</v>
      </c>
      <c r="J157" s="2">
        <v>3</v>
      </c>
      <c r="K157" s="2">
        <v>1</v>
      </c>
      <c r="L157" s="2">
        <v>0</v>
      </c>
      <c r="M157" s="2" t="str">
        <f>IF(Table18[[#This Row],[Recency]]&lt;5, "Inactive Based on Recency", "Active Based on Recency")</f>
        <v>Inactive Based on Recency</v>
      </c>
      <c r="N157" s="2" t="s">
        <v>26</v>
      </c>
    </row>
    <row r="158" spans="1:14" x14ac:dyDescent="0.35">
      <c r="A158" s="2">
        <v>1049</v>
      </c>
      <c r="B158" s="2">
        <v>173</v>
      </c>
      <c r="C158" s="2">
        <v>6</v>
      </c>
      <c r="D158" s="2">
        <v>4</v>
      </c>
      <c r="E158" s="2">
        <v>654140</v>
      </c>
      <c r="F158" s="3">
        <v>45367</v>
      </c>
      <c r="G158" s="2">
        <v>291</v>
      </c>
      <c r="H158" s="2">
        <v>7</v>
      </c>
      <c r="I158" s="2">
        <v>888836</v>
      </c>
      <c r="J158" s="2">
        <v>7</v>
      </c>
      <c r="K158" s="2">
        <v>4</v>
      </c>
      <c r="L158" s="2">
        <v>6</v>
      </c>
      <c r="M158" s="2" t="str">
        <f>IF(Table18[[#This Row],[Recency]]&lt;5, "Inactive Based on Recency", "Active Based on Recency")</f>
        <v>Active Based on Recency</v>
      </c>
      <c r="N158" s="2" t="s">
        <v>11</v>
      </c>
    </row>
    <row r="159" spans="1:14" x14ac:dyDescent="0.35">
      <c r="A159" s="2">
        <v>972</v>
      </c>
      <c r="B159" s="2">
        <v>174</v>
      </c>
      <c r="C159" s="2">
        <v>41</v>
      </c>
      <c r="D159" s="2">
        <v>1</v>
      </c>
      <c r="E159" s="2">
        <v>37566</v>
      </c>
      <c r="F159" s="3">
        <v>44319</v>
      </c>
      <c r="G159" s="2">
        <v>1339</v>
      </c>
      <c r="H159" s="2">
        <v>1</v>
      </c>
      <c r="I159" s="2">
        <v>37566</v>
      </c>
      <c r="J159" s="2">
        <v>1</v>
      </c>
      <c r="K159" s="2">
        <v>0</v>
      </c>
      <c r="L159" s="2">
        <v>0</v>
      </c>
      <c r="M159" s="2" t="str">
        <f>IF(Table18[[#This Row],[Recency]]&lt;5, "Inactive Based on Recency", "Active Based on Recency")</f>
        <v>Inactive Based on Recency</v>
      </c>
      <c r="N159" s="2" t="s">
        <v>11</v>
      </c>
    </row>
    <row r="160" spans="1:14" x14ac:dyDescent="0.35">
      <c r="A160" s="2">
        <v>144</v>
      </c>
      <c r="B160" s="2">
        <v>175</v>
      </c>
      <c r="C160" s="2">
        <v>39</v>
      </c>
      <c r="D160" s="2">
        <v>5</v>
      </c>
      <c r="E160" s="2">
        <v>267070</v>
      </c>
      <c r="F160" s="3">
        <v>45416</v>
      </c>
      <c r="G160" s="2">
        <v>242</v>
      </c>
      <c r="H160" s="2">
        <v>10</v>
      </c>
      <c r="I160" s="2">
        <v>1047625</v>
      </c>
      <c r="J160" s="2">
        <v>8</v>
      </c>
      <c r="K160" s="2">
        <v>6</v>
      </c>
      <c r="L160" s="2">
        <v>7</v>
      </c>
      <c r="M160" s="2" t="str">
        <f>IF(Table18[[#This Row],[Recency]]&lt;5, "Inactive Based on Recency", "Active Based on Recency")</f>
        <v>Active Based on Recency</v>
      </c>
      <c r="N160" s="2" t="s">
        <v>52</v>
      </c>
    </row>
    <row r="161" spans="1:14" x14ac:dyDescent="0.35">
      <c r="A161" s="2">
        <v>951</v>
      </c>
      <c r="B161" s="2">
        <v>176</v>
      </c>
      <c r="C161" s="2">
        <v>27</v>
      </c>
      <c r="D161" s="2">
        <v>3</v>
      </c>
      <c r="E161" s="2">
        <v>237795</v>
      </c>
      <c r="F161" s="3">
        <v>45217</v>
      </c>
      <c r="G161" s="2">
        <v>441</v>
      </c>
      <c r="H161" s="2">
        <v>7</v>
      </c>
      <c r="I161" s="2">
        <v>755626</v>
      </c>
      <c r="J161" s="2">
        <v>5</v>
      </c>
      <c r="K161" s="2">
        <v>4</v>
      </c>
      <c r="L161" s="2">
        <v>4</v>
      </c>
      <c r="M161" s="2" t="str">
        <f>IF(Table18[[#This Row],[Recency]]&lt;5, "Inactive Based on Recency", "Active Based on Recency")</f>
        <v>Active Based on Recency</v>
      </c>
      <c r="N161" s="2" t="s">
        <v>52</v>
      </c>
    </row>
    <row r="162" spans="1:14" x14ac:dyDescent="0.35">
      <c r="A162" s="2">
        <v>52</v>
      </c>
      <c r="B162" s="2">
        <v>177</v>
      </c>
      <c r="C162" s="2">
        <v>45</v>
      </c>
      <c r="D162" s="2">
        <v>1</v>
      </c>
      <c r="E162" s="2">
        <v>85600</v>
      </c>
      <c r="F162" s="3">
        <v>45305</v>
      </c>
      <c r="G162" s="2">
        <v>353</v>
      </c>
      <c r="H162" s="2">
        <v>2</v>
      </c>
      <c r="I162" s="2">
        <v>139014</v>
      </c>
      <c r="J162" s="2">
        <v>6</v>
      </c>
      <c r="K162" s="2">
        <v>0</v>
      </c>
      <c r="L162" s="2">
        <v>0</v>
      </c>
      <c r="M162" s="2" t="str">
        <f>IF(Table18[[#This Row],[Recency]]&lt;5, "Inactive Based on Recency", "Active Based on Recency")</f>
        <v>Active Based on Recency</v>
      </c>
      <c r="N162" s="2" t="s">
        <v>15</v>
      </c>
    </row>
    <row r="163" spans="1:14" x14ac:dyDescent="0.35">
      <c r="A163" s="2">
        <v>427</v>
      </c>
      <c r="B163" s="2">
        <v>178</v>
      </c>
      <c r="C163" s="2">
        <v>21</v>
      </c>
      <c r="D163" s="2">
        <v>2</v>
      </c>
      <c r="E163" s="2">
        <v>229126</v>
      </c>
      <c r="F163" s="3">
        <v>45499</v>
      </c>
      <c r="G163" s="2">
        <v>159</v>
      </c>
      <c r="H163" s="2">
        <v>11</v>
      </c>
      <c r="I163" s="2">
        <v>1188736</v>
      </c>
      <c r="J163" s="2">
        <v>10</v>
      </c>
      <c r="K163" s="2">
        <v>7</v>
      </c>
      <c r="L163" s="2">
        <v>7</v>
      </c>
      <c r="M163" s="2" t="str">
        <f>IF(Table18[[#This Row],[Recency]]&lt;5, "Inactive Based on Recency", "Active Based on Recency")</f>
        <v>Active Based on Recency</v>
      </c>
      <c r="N163" s="2" t="s">
        <v>15</v>
      </c>
    </row>
    <row r="164" spans="1:14" x14ac:dyDescent="0.35">
      <c r="A164" s="2">
        <v>221</v>
      </c>
      <c r="B164" s="2">
        <v>179</v>
      </c>
      <c r="C164" s="2">
        <v>23</v>
      </c>
      <c r="D164" s="2">
        <v>4</v>
      </c>
      <c r="E164" s="2">
        <v>625892</v>
      </c>
      <c r="F164" s="3">
        <v>45461</v>
      </c>
      <c r="G164" s="2">
        <v>197</v>
      </c>
      <c r="H164" s="2">
        <v>10</v>
      </c>
      <c r="I164" s="2">
        <v>1468161</v>
      </c>
      <c r="J164" s="2">
        <v>9</v>
      </c>
      <c r="K164" s="2">
        <v>6</v>
      </c>
      <c r="L164" s="2">
        <v>8</v>
      </c>
      <c r="M164" s="2" t="str">
        <f>IF(Table18[[#This Row],[Recency]]&lt;5, "Inactive Based on Recency", "Active Based on Recency")</f>
        <v>Active Based on Recency</v>
      </c>
      <c r="N164" s="2" t="s">
        <v>22</v>
      </c>
    </row>
    <row r="165" spans="1:14" x14ac:dyDescent="0.35">
      <c r="A165" s="2">
        <v>504</v>
      </c>
      <c r="B165" s="2">
        <v>180</v>
      </c>
      <c r="C165" s="2">
        <v>23</v>
      </c>
      <c r="D165" s="2">
        <v>2</v>
      </c>
      <c r="E165" s="2">
        <v>312946</v>
      </c>
      <c r="F165" s="3">
        <v>44726</v>
      </c>
      <c r="G165" s="2">
        <v>932</v>
      </c>
      <c r="H165" s="2">
        <v>13</v>
      </c>
      <c r="I165" s="2">
        <v>1465097</v>
      </c>
      <c r="J165" s="2">
        <v>2</v>
      </c>
      <c r="K165" s="2">
        <v>8</v>
      </c>
      <c r="L165" s="2">
        <v>8</v>
      </c>
      <c r="M165" s="2" t="str">
        <f>IF(Table18[[#This Row],[Recency]]&lt;5, "Inactive Based on Recency", "Active Based on Recency")</f>
        <v>Inactive Based on Recency</v>
      </c>
      <c r="N165" s="2" t="s">
        <v>11</v>
      </c>
    </row>
    <row r="166" spans="1:14" x14ac:dyDescent="0.35">
      <c r="A166" s="2">
        <v>772</v>
      </c>
      <c r="B166" s="2">
        <v>181</v>
      </c>
      <c r="C166" s="2">
        <v>23</v>
      </c>
      <c r="D166" s="2">
        <v>4</v>
      </c>
      <c r="E166" s="2">
        <v>625892</v>
      </c>
      <c r="F166" s="3">
        <v>45184</v>
      </c>
      <c r="G166" s="2">
        <v>474</v>
      </c>
      <c r="H166" s="2">
        <v>4</v>
      </c>
      <c r="I166" s="2">
        <v>625892</v>
      </c>
      <c r="J166" s="2">
        <v>5</v>
      </c>
      <c r="K166" s="2">
        <v>1</v>
      </c>
      <c r="L166" s="2">
        <v>3</v>
      </c>
      <c r="M166" s="2" t="str">
        <f>IF(Table18[[#This Row],[Recency]]&lt;5, "Inactive Based on Recency", "Active Based on Recency")</f>
        <v>Active Based on Recency</v>
      </c>
      <c r="N166" s="2" t="s">
        <v>11</v>
      </c>
    </row>
    <row r="167" spans="1:14" x14ac:dyDescent="0.35">
      <c r="A167" s="2">
        <v>900</v>
      </c>
      <c r="B167" s="2">
        <v>182</v>
      </c>
      <c r="C167" s="2">
        <v>21</v>
      </c>
      <c r="D167" s="2">
        <v>5</v>
      </c>
      <c r="E167" s="2">
        <v>572815</v>
      </c>
      <c r="F167" s="3">
        <v>45195</v>
      </c>
      <c r="G167" s="2">
        <v>463</v>
      </c>
      <c r="H167" s="2">
        <v>7</v>
      </c>
      <c r="I167" s="2">
        <v>897699</v>
      </c>
      <c r="J167" s="2">
        <v>5</v>
      </c>
      <c r="K167" s="2">
        <v>4</v>
      </c>
      <c r="L167" s="2">
        <v>6</v>
      </c>
      <c r="M167" s="2" t="str">
        <f>IF(Table18[[#This Row],[Recency]]&lt;5, "Inactive Based on Recency", "Active Based on Recency")</f>
        <v>Active Based on Recency</v>
      </c>
      <c r="N167" s="2" t="s">
        <v>11</v>
      </c>
    </row>
    <row r="168" spans="1:14" x14ac:dyDescent="0.35">
      <c r="A168" s="2">
        <v>973</v>
      </c>
      <c r="B168" s="2">
        <v>183</v>
      </c>
      <c r="C168" s="2">
        <v>42</v>
      </c>
      <c r="D168" s="2">
        <v>2</v>
      </c>
      <c r="E168" s="2">
        <v>285920</v>
      </c>
      <c r="F168" s="3">
        <v>45295</v>
      </c>
      <c r="G168" s="2">
        <v>363</v>
      </c>
      <c r="H168" s="2">
        <v>6</v>
      </c>
      <c r="I168" s="2">
        <v>927260</v>
      </c>
      <c r="J168" s="2">
        <v>6</v>
      </c>
      <c r="K168" s="2">
        <v>3</v>
      </c>
      <c r="L168" s="2">
        <v>6</v>
      </c>
      <c r="M168" s="2" t="str">
        <f>IF(Table18[[#This Row],[Recency]]&lt;5, "Inactive Based on Recency", "Active Based on Recency")</f>
        <v>Active Based on Recency</v>
      </c>
      <c r="N168" s="2" t="s">
        <v>52</v>
      </c>
    </row>
    <row r="169" spans="1:14" x14ac:dyDescent="0.35">
      <c r="A169" s="2">
        <v>745</v>
      </c>
      <c r="B169" s="2">
        <v>184</v>
      </c>
      <c r="C169" s="2">
        <v>20</v>
      </c>
      <c r="D169" s="2">
        <v>4</v>
      </c>
      <c r="E169" s="2">
        <v>592480</v>
      </c>
      <c r="F169" s="3">
        <v>45326</v>
      </c>
      <c r="G169" s="2">
        <v>332</v>
      </c>
      <c r="H169" s="2">
        <v>15</v>
      </c>
      <c r="I169" s="2">
        <v>1936256</v>
      </c>
      <c r="J169" s="2">
        <v>7</v>
      </c>
      <c r="K169" s="2">
        <v>9</v>
      </c>
      <c r="L169" s="2">
        <v>9</v>
      </c>
      <c r="M169" s="2" t="str">
        <f>IF(Table18[[#This Row],[Recency]]&lt;5, "Inactive Based on Recency", "Active Based on Recency")</f>
        <v>Active Based on Recency</v>
      </c>
      <c r="N169" s="2" t="s">
        <v>11</v>
      </c>
    </row>
    <row r="170" spans="1:14" x14ac:dyDescent="0.35">
      <c r="A170" s="2">
        <v>895</v>
      </c>
      <c r="B170" s="2">
        <v>185</v>
      </c>
      <c r="C170" s="2">
        <v>24</v>
      </c>
      <c r="D170" s="2">
        <v>5</v>
      </c>
      <c r="E170" s="2">
        <v>801555</v>
      </c>
      <c r="F170" s="3">
        <v>45338</v>
      </c>
      <c r="G170" s="2">
        <v>320</v>
      </c>
      <c r="H170" s="2">
        <v>15</v>
      </c>
      <c r="I170" s="2">
        <v>1622730</v>
      </c>
      <c r="J170" s="2">
        <v>7</v>
      </c>
      <c r="K170" s="2">
        <v>9</v>
      </c>
      <c r="L170" s="2">
        <v>9</v>
      </c>
      <c r="M170" s="2" t="str">
        <f>IF(Table18[[#This Row],[Recency]]&lt;5, "Inactive Based on Recency", "Active Based on Recency")</f>
        <v>Active Based on Recency</v>
      </c>
      <c r="N170" s="2" t="s">
        <v>7</v>
      </c>
    </row>
    <row r="171" spans="1:14" x14ac:dyDescent="0.35">
      <c r="A171" s="2">
        <v>1141</v>
      </c>
      <c r="B171" s="2">
        <v>186</v>
      </c>
      <c r="C171" s="2">
        <v>6</v>
      </c>
      <c r="D171" s="2">
        <v>5</v>
      </c>
      <c r="E171" s="2">
        <v>817675</v>
      </c>
      <c r="F171" s="3">
        <v>44983</v>
      </c>
      <c r="G171" s="2">
        <v>675</v>
      </c>
      <c r="H171" s="2">
        <v>5</v>
      </c>
      <c r="I171" s="2">
        <v>817675</v>
      </c>
      <c r="J171" s="2">
        <v>3</v>
      </c>
      <c r="K171" s="2">
        <v>2</v>
      </c>
      <c r="L171" s="2">
        <v>5</v>
      </c>
      <c r="M171" s="2" t="str">
        <f>IF(Table18[[#This Row],[Recency]]&lt;5, "Inactive Based on Recency", "Active Based on Recency")</f>
        <v>Inactive Based on Recency</v>
      </c>
      <c r="N171" s="2" t="s">
        <v>7</v>
      </c>
    </row>
    <row r="172" spans="1:14" x14ac:dyDescent="0.35">
      <c r="A172" s="2">
        <v>626</v>
      </c>
      <c r="B172" s="2">
        <v>187</v>
      </c>
      <c r="C172" s="2">
        <v>4</v>
      </c>
      <c r="D172" s="2">
        <v>2</v>
      </c>
      <c r="E172" s="2">
        <v>76164</v>
      </c>
      <c r="F172" s="3">
        <v>45127</v>
      </c>
      <c r="G172" s="2">
        <v>531</v>
      </c>
      <c r="H172" s="2">
        <v>2</v>
      </c>
      <c r="I172" s="2">
        <v>76164</v>
      </c>
      <c r="J172" s="2">
        <v>4</v>
      </c>
      <c r="K172" s="2">
        <v>0</v>
      </c>
      <c r="L172" s="2">
        <v>0</v>
      </c>
      <c r="M172" s="2" t="str">
        <f>IF(Table18[[#This Row],[Recency]]&lt;5, "Inactive Based on Recency", "Active Based on Recency")</f>
        <v>Inactive Based on Recency</v>
      </c>
      <c r="N172" s="2" t="s">
        <v>7</v>
      </c>
    </row>
    <row r="173" spans="1:14" x14ac:dyDescent="0.35">
      <c r="A173" s="2">
        <v>306</v>
      </c>
      <c r="B173" s="2">
        <v>188</v>
      </c>
      <c r="C173" s="2">
        <v>35</v>
      </c>
      <c r="D173" s="2">
        <v>2</v>
      </c>
      <c r="E173" s="2">
        <v>112478</v>
      </c>
      <c r="F173" s="3">
        <v>45161</v>
      </c>
      <c r="G173" s="2">
        <v>497</v>
      </c>
      <c r="H173" s="2">
        <v>10</v>
      </c>
      <c r="I173" s="2">
        <v>741075</v>
      </c>
      <c r="J173" s="2">
        <v>5</v>
      </c>
      <c r="K173" s="2">
        <v>6</v>
      </c>
      <c r="L173" s="2">
        <v>4</v>
      </c>
      <c r="M173" s="2" t="str">
        <f>IF(Table18[[#This Row],[Recency]]&lt;5, "Inactive Based on Recency", "Active Based on Recency")</f>
        <v>Active Based on Recency</v>
      </c>
      <c r="N173" s="2" t="s">
        <v>11</v>
      </c>
    </row>
    <row r="174" spans="1:14" x14ac:dyDescent="0.35">
      <c r="A174" s="2">
        <v>500</v>
      </c>
      <c r="B174" s="2">
        <v>189</v>
      </c>
      <c r="C174" s="2">
        <v>30</v>
      </c>
      <c r="D174" s="2">
        <v>5</v>
      </c>
      <c r="E174" s="2">
        <v>521790</v>
      </c>
      <c r="F174" s="3">
        <v>45009</v>
      </c>
      <c r="G174" s="2">
        <v>649</v>
      </c>
      <c r="H174" s="2">
        <v>5</v>
      </c>
      <c r="I174" s="2">
        <v>521790</v>
      </c>
      <c r="J174" s="2">
        <v>4</v>
      </c>
      <c r="K174" s="2">
        <v>2</v>
      </c>
      <c r="L174" s="2">
        <v>3</v>
      </c>
      <c r="M174" s="2" t="str">
        <f>IF(Table18[[#This Row],[Recency]]&lt;5, "Inactive Based on Recency", "Active Based on Recency")</f>
        <v>Inactive Based on Recency</v>
      </c>
      <c r="N174" s="2" t="s">
        <v>26</v>
      </c>
    </row>
    <row r="175" spans="1:14" x14ac:dyDescent="0.35">
      <c r="A175" s="2">
        <v>818</v>
      </c>
      <c r="B175" s="2">
        <v>190</v>
      </c>
      <c r="C175" s="2">
        <v>36</v>
      </c>
      <c r="D175" s="2">
        <v>5</v>
      </c>
      <c r="E175" s="2">
        <v>801675</v>
      </c>
      <c r="F175" s="3">
        <v>45187</v>
      </c>
      <c r="G175" s="2">
        <v>471</v>
      </c>
      <c r="H175" s="2">
        <v>8</v>
      </c>
      <c r="I175" s="2">
        <v>1086045</v>
      </c>
      <c r="J175" s="2">
        <v>5</v>
      </c>
      <c r="K175" s="2">
        <v>4</v>
      </c>
      <c r="L175" s="2">
        <v>7</v>
      </c>
      <c r="M175" s="2" t="str">
        <f>IF(Table18[[#This Row],[Recency]]&lt;5, "Inactive Based on Recency", "Active Based on Recency")</f>
        <v>Active Based on Recency</v>
      </c>
      <c r="N175" s="2" t="s">
        <v>7</v>
      </c>
    </row>
    <row r="176" spans="1:14" x14ac:dyDescent="0.35">
      <c r="A176" s="2">
        <v>867</v>
      </c>
      <c r="B176" s="2">
        <v>191</v>
      </c>
      <c r="C176" s="2">
        <v>40</v>
      </c>
      <c r="D176" s="2">
        <v>3</v>
      </c>
      <c r="E176" s="2">
        <v>77856</v>
      </c>
      <c r="F176" s="3">
        <v>45205</v>
      </c>
      <c r="G176" s="2">
        <v>453</v>
      </c>
      <c r="H176" s="2">
        <v>12</v>
      </c>
      <c r="I176" s="2">
        <v>1024276</v>
      </c>
      <c r="J176" s="2">
        <v>5</v>
      </c>
      <c r="K176" s="2">
        <v>7</v>
      </c>
      <c r="L176" s="2">
        <v>7</v>
      </c>
      <c r="M176" s="2" t="str">
        <f>IF(Table18[[#This Row],[Recency]]&lt;5, "Inactive Based on Recency", "Active Based on Recency")</f>
        <v>Active Based on Recency</v>
      </c>
      <c r="N176" s="2" t="s">
        <v>7</v>
      </c>
    </row>
    <row r="177" spans="1:14" x14ac:dyDescent="0.35">
      <c r="A177" s="2">
        <v>197</v>
      </c>
      <c r="B177" s="2">
        <v>192</v>
      </c>
      <c r="C177" s="2">
        <v>26</v>
      </c>
      <c r="D177" s="2">
        <v>4</v>
      </c>
      <c r="E177" s="2">
        <v>554896</v>
      </c>
      <c r="F177" s="3">
        <v>45402</v>
      </c>
      <c r="G177" s="2">
        <v>256</v>
      </c>
      <c r="H177" s="2">
        <v>13</v>
      </c>
      <c r="I177" s="2">
        <v>950024</v>
      </c>
      <c r="J177" s="2">
        <v>8</v>
      </c>
      <c r="K177" s="2">
        <v>8</v>
      </c>
      <c r="L177" s="2">
        <v>6</v>
      </c>
      <c r="M177" s="2" t="str">
        <f>IF(Table18[[#This Row],[Recency]]&lt;5, "Inactive Based on Recency", "Active Based on Recency")</f>
        <v>Active Based on Recency</v>
      </c>
      <c r="N177" s="2" t="s">
        <v>22</v>
      </c>
    </row>
    <row r="178" spans="1:14" x14ac:dyDescent="0.35">
      <c r="A178" s="2">
        <v>771</v>
      </c>
      <c r="B178" s="2">
        <v>193</v>
      </c>
      <c r="C178" s="2">
        <v>15</v>
      </c>
      <c r="D178" s="2">
        <v>5</v>
      </c>
      <c r="E178" s="2">
        <v>788640</v>
      </c>
      <c r="F178" s="3">
        <v>45028</v>
      </c>
      <c r="G178" s="2">
        <v>630</v>
      </c>
      <c r="H178" s="2">
        <v>15</v>
      </c>
      <c r="I178" s="2">
        <v>2373240</v>
      </c>
      <c r="J178" s="2">
        <v>4</v>
      </c>
      <c r="K178" s="2">
        <v>9</v>
      </c>
      <c r="L178" s="2">
        <v>9</v>
      </c>
      <c r="M178" s="2" t="str">
        <f>IF(Table18[[#This Row],[Recency]]&lt;5, "Inactive Based on Recency", "Active Based on Recency")</f>
        <v>Inactive Based on Recency</v>
      </c>
      <c r="N178" s="2" t="s">
        <v>15</v>
      </c>
    </row>
    <row r="179" spans="1:14" x14ac:dyDescent="0.35">
      <c r="A179" s="2">
        <v>89</v>
      </c>
      <c r="B179" s="2">
        <v>194</v>
      </c>
      <c r="C179" s="2">
        <v>44</v>
      </c>
      <c r="D179" s="2">
        <v>5</v>
      </c>
      <c r="E179" s="2">
        <v>690490</v>
      </c>
      <c r="F179" s="3">
        <v>45431</v>
      </c>
      <c r="G179" s="2">
        <v>227</v>
      </c>
      <c r="H179" s="2">
        <v>22</v>
      </c>
      <c r="I179" s="2">
        <v>2863878</v>
      </c>
      <c r="J179" s="2">
        <v>8</v>
      </c>
      <c r="K179" s="2">
        <v>9</v>
      </c>
      <c r="L179" s="2">
        <v>9</v>
      </c>
      <c r="M179" s="2" t="str">
        <f>IF(Table18[[#This Row],[Recency]]&lt;5, "Inactive Based on Recency", "Active Based on Recency")</f>
        <v>Active Based on Recency</v>
      </c>
      <c r="N179" s="2" t="s">
        <v>48</v>
      </c>
    </row>
    <row r="180" spans="1:14" x14ac:dyDescent="0.35">
      <c r="A180" s="2">
        <v>1080</v>
      </c>
      <c r="B180" s="2">
        <v>195</v>
      </c>
      <c r="C180" s="2">
        <v>33</v>
      </c>
      <c r="D180" s="2">
        <v>1</v>
      </c>
      <c r="E180" s="2">
        <v>142706</v>
      </c>
      <c r="F180" s="3">
        <v>44843</v>
      </c>
      <c r="G180" s="2">
        <v>815</v>
      </c>
      <c r="H180" s="2">
        <v>6</v>
      </c>
      <c r="I180" s="2">
        <v>960381</v>
      </c>
      <c r="J180" s="2">
        <v>3</v>
      </c>
      <c r="K180" s="2">
        <v>3</v>
      </c>
      <c r="L180" s="2">
        <v>6</v>
      </c>
      <c r="M180" s="2" t="str">
        <f>IF(Table18[[#This Row],[Recency]]&lt;5, "Inactive Based on Recency", "Active Based on Recency")</f>
        <v>Inactive Based on Recency</v>
      </c>
      <c r="N180" s="2" t="s">
        <v>22</v>
      </c>
    </row>
    <row r="181" spans="1:14" x14ac:dyDescent="0.35">
      <c r="A181" s="2">
        <v>902</v>
      </c>
      <c r="B181" s="2">
        <v>196</v>
      </c>
      <c r="C181" s="2">
        <v>40</v>
      </c>
      <c r="D181" s="2">
        <v>3</v>
      </c>
      <c r="E181" s="2">
        <v>77856</v>
      </c>
      <c r="F181" s="3">
        <v>45146</v>
      </c>
      <c r="G181" s="2">
        <v>512</v>
      </c>
      <c r="H181" s="2">
        <v>3</v>
      </c>
      <c r="I181" s="2">
        <v>77856</v>
      </c>
      <c r="J181" s="2">
        <v>5</v>
      </c>
      <c r="K181" s="2">
        <v>1</v>
      </c>
      <c r="L181" s="2">
        <v>0</v>
      </c>
      <c r="M181" s="2" t="str">
        <f>IF(Table18[[#This Row],[Recency]]&lt;5, "Inactive Based on Recency", "Active Based on Recency")</f>
        <v>Active Based on Recency</v>
      </c>
      <c r="N181" s="2" t="s">
        <v>11</v>
      </c>
    </row>
    <row r="182" spans="1:14" x14ac:dyDescent="0.35">
      <c r="A182" s="2">
        <v>481</v>
      </c>
      <c r="B182" s="2">
        <v>197</v>
      </c>
      <c r="C182" s="2">
        <v>42</v>
      </c>
      <c r="D182" s="2">
        <v>4</v>
      </c>
      <c r="E182" s="2">
        <v>571840</v>
      </c>
      <c r="F182" s="3">
        <v>45368</v>
      </c>
      <c r="G182" s="2">
        <v>290</v>
      </c>
      <c r="H182" s="2">
        <v>5</v>
      </c>
      <c r="I182" s="2">
        <v>603884</v>
      </c>
      <c r="J182" s="2">
        <v>7</v>
      </c>
      <c r="K182" s="2">
        <v>2</v>
      </c>
      <c r="L182" s="2">
        <v>3</v>
      </c>
      <c r="M182" s="2" t="str">
        <f>IF(Table18[[#This Row],[Recency]]&lt;5, "Inactive Based on Recency", "Active Based on Recency")</f>
        <v>Active Based on Recency</v>
      </c>
      <c r="N182" s="2" t="s">
        <v>15</v>
      </c>
    </row>
    <row r="183" spans="1:14" x14ac:dyDescent="0.35">
      <c r="A183" s="2">
        <v>432</v>
      </c>
      <c r="B183" s="2">
        <v>198</v>
      </c>
      <c r="C183" s="2">
        <v>29</v>
      </c>
      <c r="D183" s="2">
        <v>4</v>
      </c>
      <c r="E183" s="2">
        <v>435144</v>
      </c>
      <c r="F183" s="3">
        <v>44537</v>
      </c>
      <c r="G183" s="2">
        <v>1121</v>
      </c>
      <c r="H183" s="2">
        <v>4</v>
      </c>
      <c r="I183" s="2">
        <v>435144</v>
      </c>
      <c r="J183" s="2">
        <v>1</v>
      </c>
      <c r="K183" s="2">
        <v>1</v>
      </c>
      <c r="L183" s="2">
        <v>2</v>
      </c>
      <c r="M183" s="2" t="str">
        <f>IF(Table18[[#This Row],[Recency]]&lt;5, "Inactive Based on Recency", "Active Based on Recency")</f>
        <v>Inactive Based on Recency</v>
      </c>
      <c r="N183" s="2" t="s">
        <v>15</v>
      </c>
    </row>
    <row r="184" spans="1:14" x14ac:dyDescent="0.35">
      <c r="A184" s="2">
        <v>1077</v>
      </c>
      <c r="B184" s="2">
        <v>199</v>
      </c>
      <c r="C184" s="2">
        <v>43</v>
      </c>
      <c r="D184" s="2">
        <v>3</v>
      </c>
      <c r="E184" s="2">
        <v>291639</v>
      </c>
      <c r="F184" s="3">
        <v>45548</v>
      </c>
      <c r="G184" s="2">
        <v>110</v>
      </c>
      <c r="H184" s="2">
        <v>22</v>
      </c>
      <c r="I184" s="2">
        <v>2337128</v>
      </c>
      <c r="J184" s="2">
        <v>10</v>
      </c>
      <c r="K184" s="2">
        <v>9</v>
      </c>
      <c r="L184" s="2">
        <v>9</v>
      </c>
      <c r="M184" s="2" t="str">
        <f>IF(Table18[[#This Row],[Recency]]&lt;5, "Inactive Based on Recency", "Active Based on Recency")</f>
        <v>Active Based on Recency</v>
      </c>
      <c r="N184" s="2" t="s">
        <v>48</v>
      </c>
    </row>
    <row r="185" spans="1:14" x14ac:dyDescent="0.35">
      <c r="A185" s="2">
        <v>938</v>
      </c>
      <c r="B185" s="2">
        <v>200</v>
      </c>
      <c r="C185" s="2">
        <v>25</v>
      </c>
      <c r="D185" s="2">
        <v>2</v>
      </c>
      <c r="E185" s="2">
        <v>189580</v>
      </c>
      <c r="F185" s="3">
        <v>44735</v>
      </c>
      <c r="G185" s="2">
        <v>923</v>
      </c>
      <c r="H185" s="2">
        <v>2</v>
      </c>
      <c r="I185" s="2">
        <v>189580</v>
      </c>
      <c r="J185" s="2">
        <v>2</v>
      </c>
      <c r="K185" s="2">
        <v>0</v>
      </c>
      <c r="L185" s="2">
        <v>1</v>
      </c>
      <c r="M185" s="2" t="str">
        <f>IF(Table18[[#This Row],[Recency]]&lt;5, "Inactive Based on Recency", "Active Based on Recency")</f>
        <v>Inactive Based on Recency</v>
      </c>
      <c r="N185" s="2" t="s">
        <v>48</v>
      </c>
    </row>
    <row r="186" spans="1:14" x14ac:dyDescent="0.35">
      <c r="A186" s="2">
        <v>754</v>
      </c>
      <c r="B186" s="2">
        <v>201</v>
      </c>
      <c r="C186" s="2">
        <v>15</v>
      </c>
      <c r="D186" s="2">
        <v>5</v>
      </c>
      <c r="E186" s="2">
        <v>788640</v>
      </c>
      <c r="F186" s="3">
        <v>44792</v>
      </c>
      <c r="G186" s="2">
        <v>866</v>
      </c>
      <c r="H186" s="2">
        <v>6</v>
      </c>
      <c r="I186" s="2">
        <v>924380</v>
      </c>
      <c r="J186" s="2">
        <v>2</v>
      </c>
      <c r="K186" s="2">
        <v>3</v>
      </c>
      <c r="L186" s="2">
        <v>6</v>
      </c>
      <c r="M186" s="2" t="str">
        <f>IF(Table18[[#This Row],[Recency]]&lt;5, "Inactive Based on Recency", "Active Based on Recency")</f>
        <v>Inactive Based on Recency</v>
      </c>
      <c r="N186" s="2" t="s">
        <v>52</v>
      </c>
    </row>
    <row r="187" spans="1:14" x14ac:dyDescent="0.35">
      <c r="A187" s="2">
        <v>1135</v>
      </c>
      <c r="B187" s="2">
        <v>202</v>
      </c>
      <c r="C187" s="2">
        <v>27</v>
      </c>
      <c r="D187" s="2">
        <v>3</v>
      </c>
      <c r="E187" s="2">
        <v>237795</v>
      </c>
      <c r="F187" s="3">
        <v>45120</v>
      </c>
      <c r="G187" s="2">
        <v>538</v>
      </c>
      <c r="H187" s="2">
        <v>3</v>
      </c>
      <c r="I187" s="2">
        <v>237795</v>
      </c>
      <c r="J187" s="2">
        <v>4</v>
      </c>
      <c r="K187" s="2">
        <v>1</v>
      </c>
      <c r="L187" s="2">
        <v>1</v>
      </c>
      <c r="M187" s="2" t="str">
        <f>IF(Table18[[#This Row],[Recency]]&lt;5, "Inactive Based on Recency", "Active Based on Recency")</f>
        <v>Inactive Based on Recency</v>
      </c>
      <c r="N187" s="2" t="s">
        <v>22</v>
      </c>
    </row>
    <row r="188" spans="1:14" x14ac:dyDescent="0.35">
      <c r="A188" s="2">
        <v>937</v>
      </c>
      <c r="B188" s="2">
        <v>203</v>
      </c>
      <c r="C188" s="2">
        <v>16</v>
      </c>
      <c r="D188" s="2">
        <v>2</v>
      </c>
      <c r="E188" s="2">
        <v>89904</v>
      </c>
      <c r="F188" s="3">
        <v>45519</v>
      </c>
      <c r="G188" s="2">
        <v>139</v>
      </c>
      <c r="H188" s="2">
        <v>21</v>
      </c>
      <c r="I188" s="2">
        <v>1808246</v>
      </c>
      <c r="J188" s="2">
        <v>10</v>
      </c>
      <c r="K188" s="2">
        <v>9</v>
      </c>
      <c r="L188" s="2">
        <v>9</v>
      </c>
      <c r="M188" s="2" t="str">
        <f>IF(Table18[[#This Row],[Recency]]&lt;5, "Inactive Based on Recency", "Active Based on Recency")</f>
        <v>Active Based on Recency</v>
      </c>
      <c r="N188" s="2" t="s">
        <v>52</v>
      </c>
    </row>
    <row r="189" spans="1:14" x14ac:dyDescent="0.35">
      <c r="A189" s="2">
        <v>145</v>
      </c>
      <c r="B189" s="2">
        <v>204</v>
      </c>
      <c r="C189" s="2">
        <v>21</v>
      </c>
      <c r="D189" s="2">
        <v>1</v>
      </c>
      <c r="E189" s="2">
        <v>114563</v>
      </c>
      <c r="F189" s="3">
        <v>45495</v>
      </c>
      <c r="G189" s="2">
        <v>163</v>
      </c>
      <c r="H189" s="2">
        <v>6</v>
      </c>
      <c r="I189" s="2">
        <v>532455</v>
      </c>
      <c r="J189" s="2">
        <v>9</v>
      </c>
      <c r="K189" s="2">
        <v>3</v>
      </c>
      <c r="L189" s="2">
        <v>3</v>
      </c>
      <c r="M189" s="2" t="str">
        <f>IF(Table18[[#This Row],[Recency]]&lt;5, "Inactive Based on Recency", "Active Based on Recency")</f>
        <v>Active Based on Recency</v>
      </c>
      <c r="N189" s="2" t="s">
        <v>48</v>
      </c>
    </row>
    <row r="190" spans="1:14" x14ac:dyDescent="0.35">
      <c r="A190" s="2">
        <v>596</v>
      </c>
      <c r="B190" s="2">
        <v>206</v>
      </c>
      <c r="C190" s="2">
        <v>26</v>
      </c>
      <c r="D190" s="2">
        <v>4</v>
      </c>
      <c r="E190" s="2">
        <v>554896</v>
      </c>
      <c r="F190" s="3">
        <v>44753</v>
      </c>
      <c r="G190" s="2">
        <v>905</v>
      </c>
      <c r="H190" s="2">
        <v>4</v>
      </c>
      <c r="I190" s="2">
        <v>554896</v>
      </c>
      <c r="J190" s="2">
        <v>2</v>
      </c>
      <c r="K190" s="2">
        <v>1</v>
      </c>
      <c r="L190" s="2">
        <v>3</v>
      </c>
      <c r="M190" s="2" t="str">
        <f>IF(Table18[[#This Row],[Recency]]&lt;5, "Inactive Based on Recency", "Active Based on Recency")</f>
        <v>Inactive Based on Recency</v>
      </c>
      <c r="N190" s="2" t="s">
        <v>52</v>
      </c>
    </row>
    <row r="191" spans="1:14" x14ac:dyDescent="0.35">
      <c r="A191" s="2">
        <v>622</v>
      </c>
      <c r="B191" s="2">
        <v>207</v>
      </c>
      <c r="C191" s="2">
        <v>27</v>
      </c>
      <c r="D191" s="2">
        <v>1</v>
      </c>
      <c r="E191" s="2">
        <v>79265</v>
      </c>
      <c r="F191" s="3">
        <v>45338</v>
      </c>
      <c r="G191" s="2">
        <v>320</v>
      </c>
      <c r="H191" s="2">
        <v>1</v>
      </c>
      <c r="I191" s="2">
        <v>79265</v>
      </c>
      <c r="J191" s="2">
        <v>7</v>
      </c>
      <c r="K191" s="2">
        <v>0</v>
      </c>
      <c r="L191" s="2">
        <v>0</v>
      </c>
      <c r="M191" s="2" t="str">
        <f>IF(Table18[[#This Row],[Recency]]&lt;5, "Inactive Based on Recency", "Active Based on Recency")</f>
        <v>Active Based on Recency</v>
      </c>
      <c r="N191" s="2" t="s">
        <v>15</v>
      </c>
    </row>
    <row r="192" spans="1:14" x14ac:dyDescent="0.35">
      <c r="A192" s="2">
        <v>786</v>
      </c>
      <c r="B192" s="2">
        <v>208</v>
      </c>
      <c r="C192" s="2">
        <v>39</v>
      </c>
      <c r="D192" s="2">
        <v>5</v>
      </c>
      <c r="E192" s="2">
        <v>267070</v>
      </c>
      <c r="F192" s="3">
        <v>45502</v>
      </c>
      <c r="G192" s="2">
        <v>156</v>
      </c>
      <c r="H192" s="2">
        <v>14</v>
      </c>
      <c r="I192" s="2">
        <v>1168020</v>
      </c>
      <c r="J192" s="2">
        <v>10</v>
      </c>
      <c r="K192" s="2">
        <v>8</v>
      </c>
      <c r="L192" s="2">
        <v>7</v>
      </c>
      <c r="M192" s="2" t="str">
        <f>IF(Table18[[#This Row],[Recency]]&lt;5, "Inactive Based on Recency", "Active Based on Recency")</f>
        <v>Active Based on Recency</v>
      </c>
      <c r="N192" s="2" t="s">
        <v>48</v>
      </c>
    </row>
    <row r="193" spans="1:14" x14ac:dyDescent="0.35">
      <c r="A193" s="2">
        <v>1154</v>
      </c>
      <c r="B193" s="2">
        <v>210</v>
      </c>
      <c r="C193" s="2">
        <v>29</v>
      </c>
      <c r="D193" s="2">
        <v>1</v>
      </c>
      <c r="E193" s="2">
        <v>108786</v>
      </c>
      <c r="F193" s="3">
        <v>45428</v>
      </c>
      <c r="G193" s="2">
        <v>230</v>
      </c>
      <c r="H193" s="2">
        <v>2</v>
      </c>
      <c r="I193" s="2">
        <v>269097</v>
      </c>
      <c r="J193" s="2">
        <v>8</v>
      </c>
      <c r="K193" s="2">
        <v>0</v>
      </c>
      <c r="L193" s="2">
        <v>1</v>
      </c>
      <c r="M193" s="2" t="str">
        <f>IF(Table18[[#This Row],[Recency]]&lt;5, "Inactive Based on Recency", "Active Based on Recency")</f>
        <v>Active Based on Recency</v>
      </c>
      <c r="N193" s="2" t="s">
        <v>52</v>
      </c>
    </row>
    <row r="194" spans="1:14" x14ac:dyDescent="0.35">
      <c r="A194" s="2">
        <v>897</v>
      </c>
      <c r="B194" s="2">
        <v>211</v>
      </c>
      <c r="C194" s="2">
        <v>8</v>
      </c>
      <c r="D194" s="2">
        <v>3</v>
      </c>
      <c r="E194" s="2">
        <v>210072</v>
      </c>
      <c r="F194" s="3">
        <v>45437</v>
      </c>
      <c r="G194" s="2">
        <v>221</v>
      </c>
      <c r="H194" s="2">
        <v>3</v>
      </c>
      <c r="I194" s="2">
        <v>210072</v>
      </c>
      <c r="J194" s="2">
        <v>8</v>
      </c>
      <c r="K194" s="2">
        <v>1</v>
      </c>
      <c r="L194" s="2">
        <v>1</v>
      </c>
      <c r="M194" s="2" t="str">
        <f>IF(Table18[[#This Row],[Recency]]&lt;5, "Inactive Based on Recency", "Active Based on Recency")</f>
        <v>Active Based on Recency</v>
      </c>
      <c r="N194" s="2" t="s">
        <v>7</v>
      </c>
    </row>
    <row r="195" spans="1:14" x14ac:dyDescent="0.35">
      <c r="A195" s="2">
        <v>462</v>
      </c>
      <c r="B195" s="2">
        <v>212</v>
      </c>
      <c r="C195" s="2">
        <v>38</v>
      </c>
      <c r="D195" s="2">
        <v>2</v>
      </c>
      <c r="E195" s="2">
        <v>242610</v>
      </c>
      <c r="F195" s="3">
        <v>45330</v>
      </c>
      <c r="G195" s="2">
        <v>328</v>
      </c>
      <c r="H195" s="2">
        <v>28</v>
      </c>
      <c r="I195" s="2">
        <v>3177908</v>
      </c>
      <c r="J195" s="2">
        <v>7</v>
      </c>
      <c r="K195" s="2">
        <v>9</v>
      </c>
      <c r="L195" s="2">
        <v>9</v>
      </c>
      <c r="M195" s="2" t="str">
        <f>IF(Table18[[#This Row],[Recency]]&lt;5, "Inactive Based on Recency", "Active Based on Recency")</f>
        <v>Active Based on Recency</v>
      </c>
      <c r="N195" s="2" t="s">
        <v>15</v>
      </c>
    </row>
    <row r="196" spans="1:14" x14ac:dyDescent="0.35">
      <c r="A196" s="2">
        <v>1012</v>
      </c>
      <c r="B196" s="2">
        <v>213</v>
      </c>
      <c r="C196" s="2">
        <v>48</v>
      </c>
      <c r="D196" s="2">
        <v>1</v>
      </c>
      <c r="E196" s="2">
        <v>54307</v>
      </c>
      <c r="F196" s="3">
        <v>45504</v>
      </c>
      <c r="G196" s="2">
        <v>154</v>
      </c>
      <c r="H196" s="2">
        <v>12</v>
      </c>
      <c r="I196" s="2">
        <v>1104267</v>
      </c>
      <c r="J196" s="2">
        <v>10</v>
      </c>
      <c r="K196" s="2">
        <v>7</v>
      </c>
      <c r="L196" s="2">
        <v>7</v>
      </c>
      <c r="M196" s="2" t="str">
        <f>IF(Table18[[#This Row],[Recency]]&lt;5, "Inactive Based on Recency", "Active Based on Recency")</f>
        <v>Active Based on Recency</v>
      </c>
      <c r="N196" s="2" t="s">
        <v>7</v>
      </c>
    </row>
    <row r="197" spans="1:14" x14ac:dyDescent="0.35">
      <c r="A197" s="2">
        <v>337</v>
      </c>
      <c r="B197" s="2">
        <v>214</v>
      </c>
      <c r="C197" s="2">
        <v>47</v>
      </c>
      <c r="D197" s="2">
        <v>3</v>
      </c>
      <c r="E197" s="2">
        <v>243603</v>
      </c>
      <c r="F197" s="3">
        <v>44752</v>
      </c>
      <c r="G197" s="2">
        <v>906</v>
      </c>
      <c r="H197" s="2">
        <v>7</v>
      </c>
      <c r="I197" s="2">
        <v>678747</v>
      </c>
      <c r="J197" s="2">
        <v>2</v>
      </c>
      <c r="K197" s="2">
        <v>4</v>
      </c>
      <c r="L197" s="2">
        <v>4</v>
      </c>
      <c r="M197" s="2" t="str">
        <f>IF(Table18[[#This Row],[Recency]]&lt;5, "Inactive Based on Recency", "Active Based on Recency")</f>
        <v>Inactive Based on Recency</v>
      </c>
      <c r="N197" s="2" t="s">
        <v>52</v>
      </c>
    </row>
    <row r="198" spans="1:14" x14ac:dyDescent="0.35">
      <c r="A198" s="2">
        <v>576</v>
      </c>
      <c r="B198" s="2">
        <v>215</v>
      </c>
      <c r="C198" s="2">
        <v>7</v>
      </c>
      <c r="D198" s="2">
        <v>5</v>
      </c>
      <c r="E198" s="2">
        <v>550030</v>
      </c>
      <c r="F198" s="3">
        <v>45462</v>
      </c>
      <c r="G198" s="2">
        <v>196</v>
      </c>
      <c r="H198" s="2">
        <v>19</v>
      </c>
      <c r="I198" s="2">
        <v>2080454</v>
      </c>
      <c r="J198" s="2">
        <v>9</v>
      </c>
      <c r="K198" s="2">
        <v>9</v>
      </c>
      <c r="L198" s="2">
        <v>9</v>
      </c>
      <c r="M198" s="2" t="str">
        <f>IF(Table18[[#This Row],[Recency]]&lt;5, "Inactive Based on Recency", "Active Based on Recency")</f>
        <v>Active Based on Recency</v>
      </c>
      <c r="N198" s="2" t="s">
        <v>15</v>
      </c>
    </row>
    <row r="199" spans="1:14" x14ac:dyDescent="0.35">
      <c r="A199" s="2">
        <v>803</v>
      </c>
      <c r="B199" s="2">
        <v>216</v>
      </c>
      <c r="C199" s="2">
        <v>24</v>
      </c>
      <c r="D199" s="2">
        <v>1</v>
      </c>
      <c r="E199" s="2">
        <v>160311</v>
      </c>
      <c r="F199" s="3">
        <v>45282</v>
      </c>
      <c r="G199" s="2">
        <v>376</v>
      </c>
      <c r="H199" s="2">
        <v>2</v>
      </c>
      <c r="I199" s="2">
        <v>257524</v>
      </c>
      <c r="J199" s="2">
        <v>6</v>
      </c>
      <c r="K199" s="2">
        <v>0</v>
      </c>
      <c r="L199" s="2">
        <v>1</v>
      </c>
      <c r="M199" s="2" t="str">
        <f>IF(Table18[[#This Row],[Recency]]&lt;5, "Inactive Based on Recency", "Active Based on Recency")</f>
        <v>Active Based on Recency</v>
      </c>
      <c r="N199" s="2" t="s">
        <v>22</v>
      </c>
    </row>
    <row r="200" spans="1:14" x14ac:dyDescent="0.35">
      <c r="A200" s="2">
        <v>311</v>
      </c>
      <c r="B200" s="2">
        <v>217</v>
      </c>
      <c r="C200" s="2">
        <v>45</v>
      </c>
      <c r="D200" s="2">
        <v>4</v>
      </c>
      <c r="E200" s="2">
        <v>342400</v>
      </c>
      <c r="F200" s="3">
        <v>44365</v>
      </c>
      <c r="G200" s="2">
        <v>1293</v>
      </c>
      <c r="H200" s="2">
        <v>9</v>
      </c>
      <c r="I200" s="2">
        <v>904440</v>
      </c>
      <c r="J200" s="2">
        <v>1</v>
      </c>
      <c r="K200" s="2">
        <v>5</v>
      </c>
      <c r="L200" s="2">
        <v>6</v>
      </c>
      <c r="M200" s="2" t="str">
        <f>IF(Table18[[#This Row],[Recency]]&lt;5, "Inactive Based on Recency", "Active Based on Recency")</f>
        <v>Inactive Based on Recency</v>
      </c>
      <c r="N200" s="2" t="s">
        <v>7</v>
      </c>
    </row>
    <row r="201" spans="1:14" x14ac:dyDescent="0.35">
      <c r="A201" s="2">
        <v>806</v>
      </c>
      <c r="B201" s="2">
        <v>218</v>
      </c>
      <c r="C201" s="2">
        <v>9</v>
      </c>
      <c r="D201" s="2">
        <v>3</v>
      </c>
      <c r="E201" s="2">
        <v>121677</v>
      </c>
      <c r="F201" s="3">
        <v>45174</v>
      </c>
      <c r="G201" s="2">
        <v>484</v>
      </c>
      <c r="H201" s="2">
        <v>3</v>
      </c>
      <c r="I201" s="2">
        <v>121677</v>
      </c>
      <c r="J201" s="2">
        <v>5</v>
      </c>
      <c r="K201" s="2">
        <v>1</v>
      </c>
      <c r="L201" s="2">
        <v>0</v>
      </c>
      <c r="M201" s="2" t="str">
        <f>IF(Table18[[#This Row],[Recency]]&lt;5, "Inactive Based on Recency", "Active Based on Recency")</f>
        <v>Active Based on Recency</v>
      </c>
      <c r="N201" s="2" t="s">
        <v>7</v>
      </c>
    </row>
    <row r="202" spans="1:14" x14ac:dyDescent="0.35">
      <c r="A202" s="2">
        <v>813</v>
      </c>
      <c r="B202" s="2">
        <v>219</v>
      </c>
      <c r="C202" s="2">
        <v>42</v>
      </c>
      <c r="D202" s="2">
        <v>5</v>
      </c>
      <c r="E202" s="2">
        <v>714800</v>
      </c>
      <c r="F202" s="3">
        <v>44716</v>
      </c>
      <c r="G202" s="2">
        <v>942</v>
      </c>
      <c r="H202" s="2">
        <v>5</v>
      </c>
      <c r="I202" s="2">
        <v>714800</v>
      </c>
      <c r="J202" s="2">
        <v>2</v>
      </c>
      <c r="K202" s="2">
        <v>2</v>
      </c>
      <c r="L202" s="2">
        <v>4</v>
      </c>
      <c r="M202" s="2" t="str">
        <f>IF(Table18[[#This Row],[Recency]]&lt;5, "Inactive Based on Recency", "Active Based on Recency")</f>
        <v>Inactive Based on Recency</v>
      </c>
      <c r="N202" s="2" t="s">
        <v>48</v>
      </c>
    </row>
    <row r="203" spans="1:14" x14ac:dyDescent="0.35">
      <c r="A203" s="2">
        <v>551</v>
      </c>
      <c r="B203" s="2">
        <v>220</v>
      </c>
      <c r="C203" s="2">
        <v>26</v>
      </c>
      <c r="D203" s="2">
        <v>4</v>
      </c>
      <c r="E203" s="2">
        <v>554896</v>
      </c>
      <c r="F203" s="3">
        <v>45174</v>
      </c>
      <c r="G203" s="2">
        <v>484</v>
      </c>
      <c r="H203" s="2">
        <v>20</v>
      </c>
      <c r="I203" s="2">
        <v>2714932</v>
      </c>
      <c r="J203" s="2">
        <v>5</v>
      </c>
      <c r="K203" s="2">
        <v>9</v>
      </c>
      <c r="L203" s="2">
        <v>9</v>
      </c>
      <c r="M203" s="2" t="str">
        <f>IF(Table18[[#This Row],[Recency]]&lt;5, "Inactive Based on Recency", "Active Based on Recency")</f>
        <v>Active Based on Recency</v>
      </c>
      <c r="N203" s="2" t="s">
        <v>48</v>
      </c>
    </row>
    <row r="204" spans="1:14" x14ac:dyDescent="0.35">
      <c r="A204" s="2">
        <v>1019</v>
      </c>
      <c r="B204" s="2">
        <v>221</v>
      </c>
      <c r="C204" s="2">
        <v>47</v>
      </c>
      <c r="D204" s="2">
        <v>3</v>
      </c>
      <c r="E204" s="2">
        <v>243603</v>
      </c>
      <c r="F204" s="3">
        <v>45443</v>
      </c>
      <c r="G204" s="2">
        <v>215</v>
      </c>
      <c r="H204" s="2">
        <v>8</v>
      </c>
      <c r="I204" s="2">
        <v>787533</v>
      </c>
      <c r="J204" s="2">
        <v>8</v>
      </c>
      <c r="K204" s="2">
        <v>4</v>
      </c>
      <c r="L204" s="2">
        <v>5</v>
      </c>
      <c r="M204" s="2" t="str">
        <f>IF(Table18[[#This Row],[Recency]]&lt;5, "Inactive Based on Recency", "Active Based on Recency")</f>
        <v>Active Based on Recency</v>
      </c>
      <c r="N204" s="2" t="s">
        <v>11</v>
      </c>
    </row>
    <row r="205" spans="1:14" x14ac:dyDescent="0.35">
      <c r="A205" s="2">
        <v>382</v>
      </c>
      <c r="B205" s="2">
        <v>222</v>
      </c>
      <c r="C205" s="2">
        <v>47</v>
      </c>
      <c r="D205" s="2">
        <v>4</v>
      </c>
      <c r="E205" s="2">
        <v>324804</v>
      </c>
      <c r="F205" s="3">
        <v>45213</v>
      </c>
      <c r="G205" s="2">
        <v>445</v>
      </c>
      <c r="H205" s="2">
        <v>8</v>
      </c>
      <c r="I205" s="2">
        <v>708810</v>
      </c>
      <c r="J205" s="2">
        <v>5</v>
      </c>
      <c r="K205" s="2">
        <v>4</v>
      </c>
      <c r="L205" s="2">
        <v>4</v>
      </c>
      <c r="M205" s="2" t="str">
        <f>IF(Table18[[#This Row],[Recency]]&lt;5, "Inactive Based on Recency", "Active Based on Recency")</f>
        <v>Active Based on Recency</v>
      </c>
      <c r="N205" s="2" t="s">
        <v>52</v>
      </c>
    </row>
    <row r="206" spans="1:14" x14ac:dyDescent="0.35">
      <c r="A206" s="2">
        <v>827</v>
      </c>
      <c r="B206" s="2">
        <v>223</v>
      </c>
      <c r="C206" s="2">
        <v>6</v>
      </c>
      <c r="D206" s="2">
        <v>1</v>
      </c>
      <c r="E206" s="2">
        <v>163535</v>
      </c>
      <c r="F206" s="3">
        <v>44735</v>
      </c>
      <c r="G206" s="2">
        <v>923</v>
      </c>
      <c r="H206" s="2">
        <v>3</v>
      </c>
      <c r="I206" s="2">
        <v>334735</v>
      </c>
      <c r="J206" s="2">
        <v>2</v>
      </c>
      <c r="K206" s="2">
        <v>1</v>
      </c>
      <c r="L206" s="2">
        <v>1</v>
      </c>
      <c r="M206" s="2" t="str">
        <f>IF(Table18[[#This Row],[Recency]]&lt;5, "Inactive Based on Recency", "Active Based on Recency")</f>
        <v>Inactive Based on Recency</v>
      </c>
      <c r="N206" s="2" t="s">
        <v>11</v>
      </c>
    </row>
    <row r="207" spans="1:14" x14ac:dyDescent="0.35">
      <c r="A207" s="2">
        <v>246</v>
      </c>
      <c r="B207" s="2">
        <v>225</v>
      </c>
      <c r="C207" s="2">
        <v>8</v>
      </c>
      <c r="D207" s="2">
        <v>2</v>
      </c>
      <c r="E207" s="2">
        <v>140048</v>
      </c>
      <c r="F207" s="3">
        <v>44626</v>
      </c>
      <c r="G207" s="2">
        <v>1032</v>
      </c>
      <c r="H207" s="2">
        <v>2</v>
      </c>
      <c r="I207" s="2">
        <v>140048</v>
      </c>
      <c r="J207" s="2">
        <v>2</v>
      </c>
      <c r="K207" s="2">
        <v>0</v>
      </c>
      <c r="L207" s="2">
        <v>0</v>
      </c>
      <c r="M207" s="2" t="str">
        <f>IF(Table18[[#This Row],[Recency]]&lt;5, "Inactive Based on Recency", "Active Based on Recency")</f>
        <v>Inactive Based on Recency</v>
      </c>
      <c r="N207" s="2" t="s">
        <v>48</v>
      </c>
    </row>
    <row r="208" spans="1:14" x14ac:dyDescent="0.35">
      <c r="A208" s="2">
        <v>171</v>
      </c>
      <c r="B208" s="2">
        <v>226</v>
      </c>
      <c r="C208" s="2">
        <v>22</v>
      </c>
      <c r="D208" s="2">
        <v>4</v>
      </c>
      <c r="E208" s="2">
        <v>263840</v>
      </c>
      <c r="F208" s="3">
        <v>45530</v>
      </c>
      <c r="G208" s="2">
        <v>128</v>
      </c>
      <c r="H208" s="2">
        <v>5</v>
      </c>
      <c r="I208" s="2">
        <v>352627</v>
      </c>
      <c r="J208" s="2">
        <v>10</v>
      </c>
      <c r="K208" s="2">
        <v>2</v>
      </c>
      <c r="L208" s="2">
        <v>1</v>
      </c>
      <c r="M208" s="2" t="str">
        <f>IF(Table18[[#This Row],[Recency]]&lt;5, "Inactive Based on Recency", "Active Based on Recency")</f>
        <v>Active Based on Recency</v>
      </c>
      <c r="N208" s="2" t="s">
        <v>52</v>
      </c>
    </row>
    <row r="209" spans="1:14" x14ac:dyDescent="0.35">
      <c r="A209" s="2">
        <v>1017</v>
      </c>
      <c r="B209" s="2">
        <v>227</v>
      </c>
      <c r="C209" s="2">
        <v>23</v>
      </c>
      <c r="D209" s="2">
        <v>3</v>
      </c>
      <c r="E209" s="2">
        <v>469419</v>
      </c>
      <c r="F209" s="3">
        <v>45323</v>
      </c>
      <c r="G209" s="2">
        <v>335</v>
      </c>
      <c r="H209" s="2">
        <v>3</v>
      </c>
      <c r="I209" s="2">
        <v>469419</v>
      </c>
      <c r="J209" s="2">
        <v>7</v>
      </c>
      <c r="K209" s="2">
        <v>1</v>
      </c>
      <c r="L209" s="2">
        <v>2</v>
      </c>
      <c r="M209" s="2" t="str">
        <f>IF(Table18[[#This Row],[Recency]]&lt;5, "Inactive Based on Recency", "Active Based on Recency")</f>
        <v>Active Based on Recency</v>
      </c>
      <c r="N209" s="2" t="s">
        <v>48</v>
      </c>
    </row>
    <row r="210" spans="1:14" x14ac:dyDescent="0.35">
      <c r="A210" s="2">
        <v>923</v>
      </c>
      <c r="B210" s="2">
        <v>228</v>
      </c>
      <c r="C210" s="2">
        <v>9</v>
      </c>
      <c r="D210" s="2">
        <v>5</v>
      </c>
      <c r="E210" s="2">
        <v>202795</v>
      </c>
      <c r="F210" s="3">
        <v>44559</v>
      </c>
      <c r="G210" s="2">
        <v>1099</v>
      </c>
      <c r="H210" s="2">
        <v>9</v>
      </c>
      <c r="I210" s="2">
        <v>745755</v>
      </c>
      <c r="J210" s="2">
        <v>1</v>
      </c>
      <c r="K210" s="2">
        <v>5</v>
      </c>
      <c r="L210" s="2">
        <v>4</v>
      </c>
      <c r="M210" s="2" t="str">
        <f>IF(Table18[[#This Row],[Recency]]&lt;5, "Inactive Based on Recency", "Active Based on Recency")</f>
        <v>Inactive Based on Recency</v>
      </c>
      <c r="N210" s="2" t="s">
        <v>11</v>
      </c>
    </row>
    <row r="211" spans="1:14" x14ac:dyDescent="0.35">
      <c r="A211" s="2">
        <v>759</v>
      </c>
      <c r="B211" s="2">
        <v>229</v>
      </c>
      <c r="C211" s="2">
        <v>11</v>
      </c>
      <c r="D211" s="2">
        <v>2</v>
      </c>
      <c r="E211" s="2">
        <v>202908</v>
      </c>
      <c r="F211" s="3">
        <v>45356</v>
      </c>
      <c r="G211" s="2">
        <v>302</v>
      </c>
      <c r="H211" s="2">
        <v>11</v>
      </c>
      <c r="I211" s="2">
        <v>953728</v>
      </c>
      <c r="J211" s="2">
        <v>7</v>
      </c>
      <c r="K211" s="2">
        <v>7</v>
      </c>
      <c r="L211" s="2">
        <v>6</v>
      </c>
      <c r="M211" s="2" t="str">
        <f>IF(Table18[[#This Row],[Recency]]&lt;5, "Inactive Based on Recency", "Active Based on Recency")</f>
        <v>Active Based on Recency</v>
      </c>
      <c r="N211" s="2" t="s">
        <v>11</v>
      </c>
    </row>
    <row r="212" spans="1:14" x14ac:dyDescent="0.35">
      <c r="A212" s="2">
        <v>676</v>
      </c>
      <c r="B212" s="2">
        <v>230</v>
      </c>
      <c r="C212" s="2">
        <v>12</v>
      </c>
      <c r="D212" s="2">
        <v>1</v>
      </c>
      <c r="E212" s="2">
        <v>58727</v>
      </c>
      <c r="F212" s="3">
        <v>44579</v>
      </c>
      <c r="G212" s="2">
        <v>1079</v>
      </c>
      <c r="H212" s="2">
        <v>1</v>
      </c>
      <c r="I212" s="2">
        <v>58727</v>
      </c>
      <c r="J212" s="2">
        <v>1</v>
      </c>
      <c r="K212" s="2">
        <v>0</v>
      </c>
      <c r="L212" s="2">
        <v>0</v>
      </c>
      <c r="M212" s="2" t="str">
        <f>IF(Table18[[#This Row],[Recency]]&lt;5, "Inactive Based on Recency", "Active Based on Recency")</f>
        <v>Inactive Based on Recency</v>
      </c>
      <c r="N212" s="2" t="s">
        <v>48</v>
      </c>
    </row>
    <row r="213" spans="1:14" x14ac:dyDescent="0.35">
      <c r="A213" s="2">
        <v>213</v>
      </c>
      <c r="B213" s="2">
        <v>231</v>
      </c>
      <c r="C213" s="2">
        <v>38</v>
      </c>
      <c r="D213" s="2">
        <v>4</v>
      </c>
      <c r="E213" s="2">
        <v>485220</v>
      </c>
      <c r="F213" s="3">
        <v>44993</v>
      </c>
      <c r="G213" s="2">
        <v>665</v>
      </c>
      <c r="H213" s="2">
        <v>8</v>
      </c>
      <c r="I213" s="2">
        <v>743752</v>
      </c>
      <c r="J213" s="2">
        <v>4</v>
      </c>
      <c r="K213" s="2">
        <v>4</v>
      </c>
      <c r="L213" s="2">
        <v>4</v>
      </c>
      <c r="M213" s="2" t="str">
        <f>IF(Table18[[#This Row],[Recency]]&lt;5, "Inactive Based on Recency", "Active Based on Recency")</f>
        <v>Inactive Based on Recency</v>
      </c>
      <c r="N213" s="2" t="s">
        <v>26</v>
      </c>
    </row>
    <row r="214" spans="1:14" x14ac:dyDescent="0.35">
      <c r="A214" s="2">
        <v>437</v>
      </c>
      <c r="B214" s="2">
        <v>232</v>
      </c>
      <c r="C214" s="2">
        <v>5</v>
      </c>
      <c r="D214" s="2">
        <v>1</v>
      </c>
      <c r="E214" s="2">
        <v>137033</v>
      </c>
      <c r="F214" s="3">
        <v>44800</v>
      </c>
      <c r="G214" s="2">
        <v>858</v>
      </c>
      <c r="H214" s="2">
        <v>7</v>
      </c>
      <c r="I214" s="2">
        <v>728641</v>
      </c>
      <c r="J214" s="2">
        <v>2</v>
      </c>
      <c r="K214" s="2">
        <v>4</v>
      </c>
      <c r="L214" s="2">
        <v>4</v>
      </c>
      <c r="M214" s="2" t="str">
        <f>IF(Table18[[#This Row],[Recency]]&lt;5, "Inactive Based on Recency", "Active Based on Recency")</f>
        <v>Inactive Based on Recency</v>
      </c>
      <c r="N214" s="2" t="s">
        <v>22</v>
      </c>
    </row>
    <row r="215" spans="1:14" x14ac:dyDescent="0.35">
      <c r="A215" s="2">
        <v>47</v>
      </c>
      <c r="B215" s="2">
        <v>233</v>
      </c>
      <c r="C215" s="2">
        <v>9</v>
      </c>
      <c r="D215" s="2">
        <v>5</v>
      </c>
      <c r="E215" s="2">
        <v>202795</v>
      </c>
      <c r="F215" s="3">
        <v>45047</v>
      </c>
      <c r="G215" s="2">
        <v>611</v>
      </c>
      <c r="H215" s="2">
        <v>15</v>
      </c>
      <c r="I215" s="2">
        <v>492775</v>
      </c>
      <c r="J215" s="2">
        <v>4</v>
      </c>
      <c r="K215" s="2">
        <v>9</v>
      </c>
      <c r="L215" s="2">
        <v>2</v>
      </c>
      <c r="M215" s="2" t="str">
        <f>IF(Table18[[#This Row],[Recency]]&lt;5, "Inactive Based on Recency", "Active Based on Recency")</f>
        <v>Inactive Based on Recency</v>
      </c>
      <c r="N215" s="2" t="s">
        <v>52</v>
      </c>
    </row>
    <row r="216" spans="1:14" x14ac:dyDescent="0.35">
      <c r="A216" s="2">
        <v>560</v>
      </c>
      <c r="B216" s="2">
        <v>234</v>
      </c>
      <c r="C216" s="2">
        <v>47</v>
      </c>
      <c r="D216" s="2">
        <v>5</v>
      </c>
      <c r="E216" s="2">
        <v>406005</v>
      </c>
      <c r="F216" s="3">
        <v>45418</v>
      </c>
      <c r="G216" s="2">
        <v>240</v>
      </c>
      <c r="H216" s="2">
        <v>13</v>
      </c>
      <c r="I216" s="2">
        <v>1073671</v>
      </c>
      <c r="J216" s="2">
        <v>8</v>
      </c>
      <c r="K216" s="2">
        <v>8</v>
      </c>
      <c r="L216" s="2">
        <v>7</v>
      </c>
      <c r="M216" s="2" t="str">
        <f>IF(Table18[[#This Row],[Recency]]&lt;5, "Inactive Based on Recency", "Active Based on Recency")</f>
        <v>Active Based on Recency</v>
      </c>
      <c r="N216" s="2" t="s">
        <v>11</v>
      </c>
    </row>
    <row r="217" spans="1:14" x14ac:dyDescent="0.35">
      <c r="A217" s="2">
        <v>63</v>
      </c>
      <c r="B217" s="2">
        <v>236</v>
      </c>
      <c r="C217" s="2">
        <v>23</v>
      </c>
      <c r="D217" s="2">
        <v>2</v>
      </c>
      <c r="E217" s="2">
        <v>312946</v>
      </c>
      <c r="F217" s="3">
        <v>44761</v>
      </c>
      <c r="G217" s="2">
        <v>897</v>
      </c>
      <c r="H217" s="2">
        <v>5</v>
      </c>
      <c r="I217" s="2">
        <v>779650</v>
      </c>
      <c r="J217" s="2">
        <v>2</v>
      </c>
      <c r="K217" s="2">
        <v>2</v>
      </c>
      <c r="L217" s="2">
        <v>5</v>
      </c>
      <c r="M217" s="2" t="str">
        <f>IF(Table18[[#This Row],[Recency]]&lt;5, "Inactive Based on Recency", "Active Based on Recency")</f>
        <v>Inactive Based on Recency</v>
      </c>
      <c r="N217" s="2" t="s">
        <v>48</v>
      </c>
    </row>
    <row r="218" spans="1:14" x14ac:dyDescent="0.35">
      <c r="A218" s="2">
        <v>381</v>
      </c>
      <c r="B218" s="2">
        <v>237</v>
      </c>
      <c r="C218" s="2">
        <v>4</v>
      </c>
      <c r="D218" s="2">
        <v>2</v>
      </c>
      <c r="E218" s="2">
        <v>76164</v>
      </c>
      <c r="F218" s="3">
        <v>45372</v>
      </c>
      <c r="G218" s="2">
        <v>286</v>
      </c>
      <c r="H218" s="2">
        <v>5</v>
      </c>
      <c r="I218" s="2">
        <v>490458</v>
      </c>
      <c r="J218" s="2">
        <v>7</v>
      </c>
      <c r="K218" s="2">
        <v>2</v>
      </c>
      <c r="L218" s="2">
        <v>2</v>
      </c>
      <c r="M218" s="2" t="str">
        <f>IF(Table18[[#This Row],[Recency]]&lt;5, "Inactive Based on Recency", "Active Based on Recency")</f>
        <v>Active Based on Recency</v>
      </c>
      <c r="N218" s="2" t="s">
        <v>26</v>
      </c>
    </row>
    <row r="219" spans="1:14" x14ac:dyDescent="0.35">
      <c r="A219" s="2">
        <v>345</v>
      </c>
      <c r="B219" s="2">
        <v>238</v>
      </c>
      <c r="C219" s="2">
        <v>24</v>
      </c>
      <c r="D219" s="2">
        <v>5</v>
      </c>
      <c r="E219" s="2">
        <v>801555</v>
      </c>
      <c r="F219" s="3">
        <v>45207</v>
      </c>
      <c r="G219" s="2">
        <v>451</v>
      </c>
      <c r="H219" s="2">
        <v>5</v>
      </c>
      <c r="I219" s="2">
        <v>801555</v>
      </c>
      <c r="J219" s="2">
        <v>5</v>
      </c>
      <c r="K219" s="2">
        <v>2</v>
      </c>
      <c r="L219" s="2">
        <v>5</v>
      </c>
      <c r="M219" s="2" t="str">
        <f>IF(Table18[[#This Row],[Recency]]&lt;5, "Inactive Based on Recency", "Active Based on Recency")</f>
        <v>Active Based on Recency</v>
      </c>
      <c r="N219" s="2" t="s">
        <v>15</v>
      </c>
    </row>
    <row r="220" spans="1:14" x14ac:dyDescent="0.35">
      <c r="A220" s="2">
        <v>100</v>
      </c>
      <c r="B220" s="2">
        <v>239</v>
      </c>
      <c r="C220" s="2">
        <v>7</v>
      </c>
      <c r="D220" s="2">
        <v>4</v>
      </c>
      <c r="E220" s="2">
        <v>440024</v>
      </c>
      <c r="F220" s="3">
        <v>44852</v>
      </c>
      <c r="G220" s="2">
        <v>806</v>
      </c>
      <c r="H220" s="2">
        <v>12</v>
      </c>
      <c r="I220" s="2">
        <v>1326798</v>
      </c>
      <c r="J220" s="2">
        <v>3</v>
      </c>
      <c r="K220" s="2">
        <v>7</v>
      </c>
      <c r="L220" s="2">
        <v>8</v>
      </c>
      <c r="M220" s="2" t="str">
        <f>IF(Table18[[#This Row],[Recency]]&lt;5, "Inactive Based on Recency", "Active Based on Recency")</f>
        <v>Inactive Based on Recency</v>
      </c>
      <c r="N220" s="2" t="s">
        <v>7</v>
      </c>
    </row>
    <row r="221" spans="1:14" x14ac:dyDescent="0.35">
      <c r="A221" s="2">
        <v>922</v>
      </c>
      <c r="B221" s="2">
        <v>240</v>
      </c>
      <c r="C221" s="2">
        <v>35</v>
      </c>
      <c r="D221" s="2">
        <v>3</v>
      </c>
      <c r="E221" s="2">
        <v>168717</v>
      </c>
      <c r="F221" s="3">
        <v>45320</v>
      </c>
      <c r="G221" s="2">
        <v>338</v>
      </c>
      <c r="H221" s="2">
        <v>3</v>
      </c>
      <c r="I221" s="2">
        <v>168717</v>
      </c>
      <c r="J221" s="2">
        <v>7</v>
      </c>
      <c r="K221" s="2">
        <v>1</v>
      </c>
      <c r="L221" s="2">
        <v>1</v>
      </c>
      <c r="M221" s="2" t="str">
        <f>IF(Table18[[#This Row],[Recency]]&lt;5, "Inactive Based on Recency", "Active Based on Recency")</f>
        <v>Active Based on Recency</v>
      </c>
      <c r="N221" s="2" t="s">
        <v>22</v>
      </c>
    </row>
    <row r="222" spans="1:14" x14ac:dyDescent="0.35">
      <c r="A222" s="2">
        <v>539</v>
      </c>
      <c r="B222" s="2">
        <v>241</v>
      </c>
      <c r="C222" s="2">
        <v>4</v>
      </c>
      <c r="D222" s="2">
        <v>5</v>
      </c>
      <c r="E222" s="2">
        <v>190410</v>
      </c>
      <c r="F222" s="3">
        <v>45385</v>
      </c>
      <c r="G222" s="2">
        <v>273</v>
      </c>
      <c r="H222" s="2">
        <v>8</v>
      </c>
      <c r="I222" s="2">
        <v>364103</v>
      </c>
      <c r="J222" s="2">
        <v>7</v>
      </c>
      <c r="K222" s="2">
        <v>4</v>
      </c>
      <c r="L222" s="2">
        <v>2</v>
      </c>
      <c r="M222" s="2" t="str">
        <f>IF(Table18[[#This Row],[Recency]]&lt;5, "Inactive Based on Recency", "Active Based on Recency")</f>
        <v>Active Based on Recency</v>
      </c>
      <c r="N222" s="2" t="s">
        <v>11</v>
      </c>
    </row>
    <row r="223" spans="1:14" x14ac:dyDescent="0.35">
      <c r="A223" s="2">
        <v>753</v>
      </c>
      <c r="B223" s="2">
        <v>242</v>
      </c>
      <c r="C223" s="2">
        <v>42</v>
      </c>
      <c r="D223" s="2">
        <v>2</v>
      </c>
      <c r="E223" s="2">
        <v>285920</v>
      </c>
      <c r="F223" s="3">
        <v>44946</v>
      </c>
      <c r="G223" s="2">
        <v>712</v>
      </c>
      <c r="H223" s="2">
        <v>10</v>
      </c>
      <c r="I223" s="2">
        <v>1399954</v>
      </c>
      <c r="J223" s="2">
        <v>3</v>
      </c>
      <c r="K223" s="2">
        <v>6</v>
      </c>
      <c r="L223" s="2">
        <v>8</v>
      </c>
      <c r="M223" s="2" t="str">
        <f>IF(Table18[[#This Row],[Recency]]&lt;5, "Inactive Based on Recency", "Active Based on Recency")</f>
        <v>Inactive Based on Recency</v>
      </c>
      <c r="N223" s="2" t="s">
        <v>52</v>
      </c>
    </row>
    <row r="224" spans="1:14" x14ac:dyDescent="0.35">
      <c r="A224" s="2">
        <v>628</v>
      </c>
      <c r="B224" s="2">
        <v>243</v>
      </c>
      <c r="C224" s="2">
        <v>46</v>
      </c>
      <c r="D224" s="2">
        <v>3</v>
      </c>
      <c r="E224" s="2">
        <v>466704</v>
      </c>
      <c r="F224" s="3">
        <v>45123</v>
      </c>
      <c r="G224" s="2">
        <v>535</v>
      </c>
      <c r="H224" s="2">
        <v>8</v>
      </c>
      <c r="I224" s="2">
        <v>757894</v>
      </c>
      <c r="J224" s="2">
        <v>4</v>
      </c>
      <c r="K224" s="2">
        <v>4</v>
      </c>
      <c r="L224" s="2">
        <v>5</v>
      </c>
      <c r="M224" s="2" t="str">
        <f>IF(Table18[[#This Row],[Recency]]&lt;5, "Inactive Based on Recency", "Active Based on Recency")</f>
        <v>Inactive Based on Recency</v>
      </c>
      <c r="N224" s="2" t="s">
        <v>26</v>
      </c>
    </row>
    <row r="225" spans="1:14" x14ac:dyDescent="0.35">
      <c r="A225" s="2">
        <v>129</v>
      </c>
      <c r="B225" s="2">
        <v>244</v>
      </c>
      <c r="C225" s="2">
        <v>4</v>
      </c>
      <c r="D225" s="2">
        <v>1</v>
      </c>
      <c r="E225" s="2">
        <v>38082</v>
      </c>
      <c r="F225" s="3">
        <v>44547</v>
      </c>
      <c r="G225" s="2">
        <v>1111</v>
      </c>
      <c r="H225" s="2">
        <v>1</v>
      </c>
      <c r="I225" s="2">
        <v>38082</v>
      </c>
      <c r="J225" s="2">
        <v>1</v>
      </c>
      <c r="K225" s="2">
        <v>0</v>
      </c>
      <c r="L225" s="2">
        <v>0</v>
      </c>
      <c r="M225" s="2" t="str">
        <f>IF(Table18[[#This Row],[Recency]]&lt;5, "Inactive Based on Recency", "Active Based on Recency")</f>
        <v>Inactive Based on Recency</v>
      </c>
      <c r="N225" s="2" t="s">
        <v>48</v>
      </c>
    </row>
    <row r="226" spans="1:14" x14ac:dyDescent="0.35">
      <c r="A226" s="2">
        <v>26</v>
      </c>
      <c r="B226" s="2">
        <v>245</v>
      </c>
      <c r="C226" s="2">
        <v>21</v>
      </c>
      <c r="D226" s="2">
        <v>2</v>
      </c>
      <c r="E226" s="2">
        <v>229126</v>
      </c>
      <c r="F226" s="3">
        <v>44210</v>
      </c>
      <c r="G226" s="2">
        <v>1448</v>
      </c>
      <c r="H226" s="2">
        <v>2</v>
      </c>
      <c r="I226" s="2">
        <v>229126</v>
      </c>
      <c r="J226" s="2">
        <v>1</v>
      </c>
      <c r="K226" s="2">
        <v>0</v>
      </c>
      <c r="L226" s="2">
        <v>1</v>
      </c>
      <c r="M226" s="2" t="str">
        <f>IF(Table18[[#This Row],[Recency]]&lt;5, "Inactive Based on Recency", "Active Based on Recency")</f>
        <v>Inactive Based on Recency</v>
      </c>
      <c r="N226" s="2" t="s">
        <v>7</v>
      </c>
    </row>
    <row r="227" spans="1:14" x14ac:dyDescent="0.35">
      <c r="A227" s="2">
        <v>92</v>
      </c>
      <c r="B227" s="2">
        <v>246</v>
      </c>
      <c r="C227" s="2">
        <v>14</v>
      </c>
      <c r="D227" s="2">
        <v>3</v>
      </c>
      <c r="E227" s="2">
        <v>487326</v>
      </c>
      <c r="F227" s="3">
        <v>44817</v>
      </c>
      <c r="G227" s="2">
        <v>841</v>
      </c>
      <c r="H227" s="2">
        <v>8</v>
      </c>
      <c r="I227" s="2">
        <v>1299536</v>
      </c>
      <c r="J227" s="2">
        <v>2</v>
      </c>
      <c r="K227" s="2">
        <v>4</v>
      </c>
      <c r="L227" s="2">
        <v>8</v>
      </c>
      <c r="M227" s="2" t="str">
        <f>IF(Table18[[#This Row],[Recency]]&lt;5, "Inactive Based on Recency", "Active Based on Recency")</f>
        <v>Inactive Based on Recency</v>
      </c>
      <c r="N227" s="2" t="s">
        <v>26</v>
      </c>
    </row>
    <row r="228" spans="1:14" x14ac:dyDescent="0.35">
      <c r="A228" s="2">
        <v>1053</v>
      </c>
      <c r="B228" s="2">
        <v>247</v>
      </c>
      <c r="C228" s="2">
        <v>36</v>
      </c>
      <c r="D228" s="2">
        <v>2</v>
      </c>
      <c r="E228" s="2">
        <v>320670</v>
      </c>
      <c r="F228" s="3">
        <v>45196</v>
      </c>
      <c r="G228" s="2">
        <v>462</v>
      </c>
      <c r="H228" s="2">
        <v>2</v>
      </c>
      <c r="I228" s="2">
        <v>320670</v>
      </c>
      <c r="J228" s="2">
        <v>5</v>
      </c>
      <c r="K228" s="2">
        <v>0</v>
      </c>
      <c r="L228" s="2">
        <v>1</v>
      </c>
      <c r="M228" s="2" t="str">
        <f>IF(Table18[[#This Row],[Recency]]&lt;5, "Inactive Based on Recency", "Active Based on Recency")</f>
        <v>Active Based on Recency</v>
      </c>
      <c r="N228" s="2" t="s">
        <v>7</v>
      </c>
    </row>
    <row r="229" spans="1:14" x14ac:dyDescent="0.35">
      <c r="A229" s="2">
        <v>979</v>
      </c>
      <c r="B229" s="2">
        <v>249</v>
      </c>
      <c r="C229" s="2">
        <v>46</v>
      </c>
      <c r="D229" s="2">
        <v>4</v>
      </c>
      <c r="E229" s="2">
        <v>622272</v>
      </c>
      <c r="F229" s="3">
        <v>45341</v>
      </c>
      <c r="G229" s="2">
        <v>317</v>
      </c>
      <c r="H229" s="2">
        <v>9</v>
      </c>
      <c r="I229" s="2">
        <v>889342</v>
      </c>
      <c r="J229" s="2">
        <v>7</v>
      </c>
      <c r="K229" s="2">
        <v>5</v>
      </c>
      <c r="L229" s="2">
        <v>6</v>
      </c>
      <c r="M229" s="2" t="str">
        <f>IF(Table18[[#This Row],[Recency]]&lt;5, "Inactive Based on Recency", "Active Based on Recency")</f>
        <v>Active Based on Recency</v>
      </c>
      <c r="N229" s="2" t="s">
        <v>26</v>
      </c>
    </row>
    <row r="230" spans="1:14" x14ac:dyDescent="0.35">
      <c r="A230" s="2">
        <v>228</v>
      </c>
      <c r="B230" s="2">
        <v>250</v>
      </c>
      <c r="C230" s="2">
        <v>41</v>
      </c>
      <c r="D230" s="2">
        <v>5</v>
      </c>
      <c r="E230" s="2">
        <v>187830</v>
      </c>
      <c r="F230" s="3">
        <v>45518</v>
      </c>
      <c r="G230" s="2">
        <v>140</v>
      </c>
      <c r="H230" s="2">
        <v>18</v>
      </c>
      <c r="I230" s="2">
        <v>1519325</v>
      </c>
      <c r="J230" s="2">
        <v>10</v>
      </c>
      <c r="K230" s="2">
        <v>9</v>
      </c>
      <c r="L230" s="2">
        <v>9</v>
      </c>
      <c r="M230" s="2" t="str">
        <f>IF(Table18[[#This Row],[Recency]]&lt;5, "Inactive Based on Recency", "Active Based on Recency")</f>
        <v>Active Based on Recency</v>
      </c>
      <c r="N230" s="2" t="s">
        <v>11</v>
      </c>
    </row>
    <row r="231" spans="1:14" x14ac:dyDescent="0.35">
      <c r="A231" s="2">
        <v>236</v>
      </c>
      <c r="B231" s="2">
        <v>251</v>
      </c>
      <c r="C231" s="2">
        <v>11</v>
      </c>
      <c r="D231" s="2">
        <v>1</v>
      </c>
      <c r="E231" s="2">
        <v>101454</v>
      </c>
      <c r="F231" s="3">
        <v>45354</v>
      </c>
      <c r="G231" s="2">
        <v>304</v>
      </c>
      <c r="H231" s="2">
        <v>8</v>
      </c>
      <c r="I231" s="2">
        <v>860518</v>
      </c>
      <c r="J231" s="2">
        <v>7</v>
      </c>
      <c r="K231" s="2">
        <v>4</v>
      </c>
      <c r="L231" s="2">
        <v>5</v>
      </c>
      <c r="M231" s="2" t="str">
        <f>IF(Table18[[#This Row],[Recency]]&lt;5, "Inactive Based on Recency", "Active Based on Recency")</f>
        <v>Active Based on Recency</v>
      </c>
      <c r="N231" s="2" t="s">
        <v>26</v>
      </c>
    </row>
    <row r="232" spans="1:14" x14ac:dyDescent="0.35">
      <c r="A232" s="2">
        <v>684</v>
      </c>
      <c r="B232" s="2">
        <v>252</v>
      </c>
      <c r="C232" s="2">
        <v>37</v>
      </c>
      <c r="D232" s="2">
        <v>5</v>
      </c>
      <c r="E232" s="2">
        <v>678700</v>
      </c>
      <c r="F232" s="3">
        <v>44930</v>
      </c>
      <c r="G232" s="2">
        <v>728</v>
      </c>
      <c r="H232" s="2">
        <v>5</v>
      </c>
      <c r="I232" s="2">
        <v>678700</v>
      </c>
      <c r="J232" s="2">
        <v>3</v>
      </c>
      <c r="K232" s="2">
        <v>2</v>
      </c>
      <c r="L232" s="2">
        <v>4</v>
      </c>
      <c r="M232" s="2" t="str">
        <f>IF(Table18[[#This Row],[Recency]]&lt;5, "Inactive Based on Recency", "Active Based on Recency")</f>
        <v>Inactive Based on Recency</v>
      </c>
      <c r="N232" s="2" t="s">
        <v>22</v>
      </c>
    </row>
    <row r="233" spans="1:14" x14ac:dyDescent="0.35">
      <c r="A233" s="2">
        <v>302</v>
      </c>
      <c r="B233" s="2">
        <v>254</v>
      </c>
      <c r="C233" s="2">
        <v>25</v>
      </c>
      <c r="D233" s="2">
        <v>1</v>
      </c>
      <c r="E233" s="2">
        <v>94790</v>
      </c>
      <c r="F233" s="3">
        <v>44690</v>
      </c>
      <c r="G233" s="2">
        <v>968</v>
      </c>
      <c r="H233" s="2">
        <v>1</v>
      </c>
      <c r="I233" s="2">
        <v>94790</v>
      </c>
      <c r="J233" s="2">
        <v>2</v>
      </c>
      <c r="K233" s="2">
        <v>0</v>
      </c>
      <c r="L233" s="2">
        <v>0</v>
      </c>
      <c r="M233" s="2" t="str">
        <f>IF(Table18[[#This Row],[Recency]]&lt;5, "Inactive Based on Recency", "Active Based on Recency")</f>
        <v>Inactive Based on Recency</v>
      </c>
      <c r="N233" s="2" t="s">
        <v>15</v>
      </c>
    </row>
    <row r="234" spans="1:14" x14ac:dyDescent="0.35">
      <c r="A234" s="2">
        <v>578</v>
      </c>
      <c r="B234" s="2">
        <v>255</v>
      </c>
      <c r="C234" s="2">
        <v>13</v>
      </c>
      <c r="D234" s="2">
        <v>5</v>
      </c>
      <c r="E234" s="2">
        <v>361975</v>
      </c>
      <c r="F234" s="3">
        <v>44606</v>
      </c>
      <c r="G234" s="2">
        <v>1052</v>
      </c>
      <c r="H234" s="2">
        <v>10</v>
      </c>
      <c r="I234" s="2">
        <v>1082360</v>
      </c>
      <c r="J234" s="2">
        <v>1</v>
      </c>
      <c r="K234" s="2">
        <v>6</v>
      </c>
      <c r="L234" s="2">
        <v>7</v>
      </c>
      <c r="M234" s="2" t="str">
        <f>IF(Table18[[#This Row],[Recency]]&lt;5, "Inactive Based on Recency", "Active Based on Recency")</f>
        <v>Inactive Based on Recency</v>
      </c>
      <c r="N234" s="2" t="s">
        <v>26</v>
      </c>
    </row>
    <row r="235" spans="1:14" x14ac:dyDescent="0.35">
      <c r="A235" s="2">
        <v>889</v>
      </c>
      <c r="B235" s="2">
        <v>256</v>
      </c>
      <c r="C235" s="2">
        <v>9</v>
      </c>
      <c r="D235" s="2">
        <v>5</v>
      </c>
      <c r="E235" s="2">
        <v>202795</v>
      </c>
      <c r="F235" s="3">
        <v>45290</v>
      </c>
      <c r="G235" s="2">
        <v>368</v>
      </c>
      <c r="H235" s="2">
        <v>17</v>
      </c>
      <c r="I235" s="2">
        <v>1325344</v>
      </c>
      <c r="J235" s="2">
        <v>6</v>
      </c>
      <c r="K235" s="2">
        <v>9</v>
      </c>
      <c r="L235" s="2">
        <v>8</v>
      </c>
      <c r="M235" s="2" t="str">
        <f>IF(Table18[[#This Row],[Recency]]&lt;5, "Inactive Based on Recency", "Active Based on Recency")</f>
        <v>Active Based on Recency</v>
      </c>
      <c r="N235" s="2" t="s">
        <v>22</v>
      </c>
    </row>
    <row r="236" spans="1:14" x14ac:dyDescent="0.35">
      <c r="A236" s="2">
        <v>541</v>
      </c>
      <c r="B236" s="2">
        <v>257</v>
      </c>
      <c r="C236" s="2">
        <v>8</v>
      </c>
      <c r="D236" s="2">
        <v>4</v>
      </c>
      <c r="E236" s="2">
        <v>280096</v>
      </c>
      <c r="F236" s="3">
        <v>45282</v>
      </c>
      <c r="G236" s="2">
        <v>376</v>
      </c>
      <c r="H236" s="2">
        <v>7</v>
      </c>
      <c r="I236" s="2">
        <v>443017</v>
      </c>
      <c r="J236" s="2">
        <v>6</v>
      </c>
      <c r="K236" s="2">
        <v>4</v>
      </c>
      <c r="L236" s="2">
        <v>2</v>
      </c>
      <c r="M236" s="2" t="str">
        <f>IF(Table18[[#This Row],[Recency]]&lt;5, "Inactive Based on Recency", "Active Based on Recency")</f>
        <v>Active Based on Recency</v>
      </c>
      <c r="N236" s="2" t="s">
        <v>48</v>
      </c>
    </row>
    <row r="237" spans="1:14" x14ac:dyDescent="0.35">
      <c r="A237" s="2">
        <v>394</v>
      </c>
      <c r="B237" s="2">
        <v>258</v>
      </c>
      <c r="C237" s="2">
        <v>21</v>
      </c>
      <c r="D237" s="2">
        <v>4</v>
      </c>
      <c r="E237" s="2">
        <v>458252</v>
      </c>
      <c r="F237" s="3">
        <v>44750</v>
      </c>
      <c r="G237" s="2">
        <v>908</v>
      </c>
      <c r="H237" s="2">
        <v>12</v>
      </c>
      <c r="I237" s="2">
        <v>1330591</v>
      </c>
      <c r="J237" s="2">
        <v>2</v>
      </c>
      <c r="K237" s="2">
        <v>7</v>
      </c>
      <c r="L237" s="2">
        <v>8</v>
      </c>
      <c r="M237" s="2" t="str">
        <f>IF(Table18[[#This Row],[Recency]]&lt;5, "Inactive Based on Recency", "Active Based on Recency")</f>
        <v>Inactive Based on Recency</v>
      </c>
      <c r="N237" s="2" t="s">
        <v>48</v>
      </c>
    </row>
    <row r="238" spans="1:14" x14ac:dyDescent="0.35">
      <c r="A238" s="2">
        <v>234</v>
      </c>
      <c r="B238" s="2">
        <v>259</v>
      </c>
      <c r="C238" s="2">
        <v>42</v>
      </c>
      <c r="D238" s="2">
        <v>4</v>
      </c>
      <c r="E238" s="2">
        <v>571840</v>
      </c>
      <c r="F238" s="3">
        <v>45034</v>
      </c>
      <c r="G238" s="2">
        <v>624</v>
      </c>
      <c r="H238" s="2">
        <v>7</v>
      </c>
      <c r="I238" s="2">
        <v>884914</v>
      </c>
      <c r="J238" s="2">
        <v>4</v>
      </c>
      <c r="K238" s="2">
        <v>4</v>
      </c>
      <c r="L238" s="2">
        <v>6</v>
      </c>
      <c r="M238" s="2" t="str">
        <f>IF(Table18[[#This Row],[Recency]]&lt;5, "Inactive Based on Recency", "Active Based on Recency")</f>
        <v>Inactive Based on Recency</v>
      </c>
      <c r="N238" s="2" t="s">
        <v>26</v>
      </c>
    </row>
    <row r="239" spans="1:14" x14ac:dyDescent="0.35">
      <c r="A239" s="2">
        <v>531</v>
      </c>
      <c r="B239" s="2">
        <v>260</v>
      </c>
      <c r="C239" s="2">
        <v>20</v>
      </c>
      <c r="D239" s="2">
        <v>2</v>
      </c>
      <c r="E239" s="2">
        <v>296240</v>
      </c>
      <c r="F239" s="3">
        <v>45543</v>
      </c>
      <c r="G239" s="2">
        <v>115</v>
      </c>
      <c r="H239" s="2">
        <v>10</v>
      </c>
      <c r="I239" s="2">
        <v>1327275</v>
      </c>
      <c r="J239" s="2">
        <v>10</v>
      </c>
      <c r="K239" s="2">
        <v>6</v>
      </c>
      <c r="L239" s="2">
        <v>8</v>
      </c>
      <c r="M239" s="2" t="str">
        <f>IF(Table18[[#This Row],[Recency]]&lt;5, "Inactive Based on Recency", "Active Based on Recency")</f>
        <v>Active Based on Recency</v>
      </c>
      <c r="N239" s="2" t="s">
        <v>7</v>
      </c>
    </row>
    <row r="240" spans="1:14" x14ac:dyDescent="0.35">
      <c r="A240" s="2">
        <v>157</v>
      </c>
      <c r="B240" s="2">
        <v>263</v>
      </c>
      <c r="C240" s="2">
        <v>27</v>
      </c>
      <c r="D240" s="2">
        <v>1</v>
      </c>
      <c r="E240" s="2">
        <v>79265</v>
      </c>
      <c r="F240" s="3">
        <v>44250</v>
      </c>
      <c r="G240" s="2">
        <v>1408</v>
      </c>
      <c r="H240" s="2">
        <v>1</v>
      </c>
      <c r="I240" s="2">
        <v>79265</v>
      </c>
      <c r="J240" s="2">
        <v>1</v>
      </c>
      <c r="K240" s="2">
        <v>0</v>
      </c>
      <c r="L240" s="2">
        <v>0</v>
      </c>
      <c r="M240" s="2" t="str">
        <f>IF(Table18[[#This Row],[Recency]]&lt;5, "Inactive Based on Recency", "Active Based on Recency")</f>
        <v>Inactive Based on Recency</v>
      </c>
      <c r="N240" s="2" t="s">
        <v>22</v>
      </c>
    </row>
    <row r="241" spans="1:14" x14ac:dyDescent="0.35">
      <c r="A241" s="2">
        <v>24</v>
      </c>
      <c r="B241" s="2">
        <v>264</v>
      </c>
      <c r="C241" s="2">
        <v>21</v>
      </c>
      <c r="D241" s="2">
        <v>1</v>
      </c>
      <c r="E241" s="2">
        <v>114563</v>
      </c>
      <c r="F241" s="3">
        <v>45017</v>
      </c>
      <c r="G241" s="2">
        <v>641</v>
      </c>
      <c r="H241" s="2">
        <v>2</v>
      </c>
      <c r="I241" s="2">
        <v>278098</v>
      </c>
      <c r="J241" s="2">
        <v>4</v>
      </c>
      <c r="K241" s="2">
        <v>0</v>
      </c>
      <c r="L241" s="2">
        <v>1</v>
      </c>
      <c r="M241" s="2" t="str">
        <f>IF(Table18[[#This Row],[Recency]]&lt;5, "Inactive Based on Recency", "Active Based on Recency")</f>
        <v>Inactive Based on Recency</v>
      </c>
      <c r="N241" s="2" t="s">
        <v>22</v>
      </c>
    </row>
    <row r="242" spans="1:14" x14ac:dyDescent="0.35">
      <c r="A242" s="2">
        <v>835</v>
      </c>
      <c r="B242" s="2">
        <v>265</v>
      </c>
      <c r="C242" s="2">
        <v>45</v>
      </c>
      <c r="D242" s="2">
        <v>2</v>
      </c>
      <c r="E242" s="2">
        <v>171200</v>
      </c>
      <c r="F242" s="3">
        <v>45456</v>
      </c>
      <c r="G242" s="2">
        <v>202</v>
      </c>
      <c r="H242" s="2">
        <v>5</v>
      </c>
      <c r="I242" s="2">
        <v>414803</v>
      </c>
      <c r="J242" s="2">
        <v>9</v>
      </c>
      <c r="K242" s="2">
        <v>2</v>
      </c>
      <c r="L242" s="2">
        <v>2</v>
      </c>
      <c r="M242" s="2" t="str">
        <f>IF(Table18[[#This Row],[Recency]]&lt;5, "Inactive Based on Recency", "Active Based on Recency")</f>
        <v>Active Based on Recency</v>
      </c>
      <c r="N242" s="2" t="s">
        <v>52</v>
      </c>
    </row>
    <row r="243" spans="1:14" x14ac:dyDescent="0.35">
      <c r="A243" s="2">
        <v>1008</v>
      </c>
      <c r="B243" s="2">
        <v>266</v>
      </c>
      <c r="C243" s="2">
        <v>7</v>
      </c>
      <c r="D243" s="2">
        <v>1</v>
      </c>
      <c r="E243" s="2">
        <v>110006</v>
      </c>
      <c r="F243" s="3">
        <v>44670</v>
      </c>
      <c r="G243" s="2">
        <v>988</v>
      </c>
      <c r="H243" s="2">
        <v>1</v>
      </c>
      <c r="I243" s="2">
        <v>110006</v>
      </c>
      <c r="J243" s="2">
        <v>2</v>
      </c>
      <c r="K243" s="2">
        <v>0</v>
      </c>
      <c r="L243" s="2">
        <v>0</v>
      </c>
      <c r="M243" s="2" t="str">
        <f>IF(Table18[[#This Row],[Recency]]&lt;5, "Inactive Based on Recency", "Active Based on Recency")</f>
        <v>Inactive Based on Recency</v>
      </c>
      <c r="N243" s="2" t="s">
        <v>11</v>
      </c>
    </row>
    <row r="244" spans="1:14" x14ac:dyDescent="0.35">
      <c r="A244" s="2">
        <v>1092</v>
      </c>
      <c r="B244" s="2">
        <v>267</v>
      </c>
      <c r="C244" s="2">
        <v>44</v>
      </c>
      <c r="D244" s="2">
        <v>5</v>
      </c>
      <c r="E244" s="2">
        <v>690490</v>
      </c>
      <c r="F244" s="3">
        <v>45478</v>
      </c>
      <c r="G244" s="2">
        <v>180</v>
      </c>
      <c r="H244" s="2">
        <v>12</v>
      </c>
      <c r="I244" s="2">
        <v>1335706</v>
      </c>
      <c r="J244" s="2">
        <v>9</v>
      </c>
      <c r="K244" s="2">
        <v>7</v>
      </c>
      <c r="L244" s="2">
        <v>8</v>
      </c>
      <c r="M244" s="2" t="str">
        <f>IF(Table18[[#This Row],[Recency]]&lt;5, "Inactive Based on Recency", "Active Based on Recency")</f>
        <v>Active Based on Recency</v>
      </c>
      <c r="N244" s="2" t="s">
        <v>52</v>
      </c>
    </row>
    <row r="245" spans="1:14" x14ac:dyDescent="0.35">
      <c r="A245" s="2">
        <v>476</v>
      </c>
      <c r="B245" s="2">
        <v>268</v>
      </c>
      <c r="C245" s="2">
        <v>27</v>
      </c>
      <c r="D245" s="2">
        <v>1</v>
      </c>
      <c r="E245" s="2">
        <v>79265</v>
      </c>
      <c r="F245" s="3">
        <v>45045</v>
      </c>
      <c r="G245" s="2">
        <v>613</v>
      </c>
      <c r="H245" s="2">
        <v>13</v>
      </c>
      <c r="I245" s="2">
        <v>1114909</v>
      </c>
      <c r="J245" s="2">
        <v>4</v>
      </c>
      <c r="K245" s="2">
        <v>8</v>
      </c>
      <c r="L245" s="2">
        <v>7</v>
      </c>
      <c r="M245" s="2" t="str">
        <f>IF(Table18[[#This Row],[Recency]]&lt;5, "Inactive Based on Recency", "Active Based on Recency")</f>
        <v>Inactive Based on Recency</v>
      </c>
      <c r="N245" s="2" t="s">
        <v>15</v>
      </c>
    </row>
    <row r="246" spans="1:14" x14ac:dyDescent="0.35">
      <c r="A246" s="2">
        <v>1123</v>
      </c>
      <c r="B246" s="2">
        <v>269</v>
      </c>
      <c r="C246" s="2">
        <v>42</v>
      </c>
      <c r="D246" s="2">
        <v>1</v>
      </c>
      <c r="E246" s="2">
        <v>142960</v>
      </c>
      <c r="F246" s="3">
        <v>45263</v>
      </c>
      <c r="G246" s="2">
        <v>395</v>
      </c>
      <c r="H246" s="2">
        <v>12</v>
      </c>
      <c r="I246" s="2">
        <v>644460</v>
      </c>
      <c r="J246" s="2">
        <v>6</v>
      </c>
      <c r="K246" s="2">
        <v>7</v>
      </c>
      <c r="L246" s="2">
        <v>4</v>
      </c>
      <c r="M246" s="2" t="str">
        <f>IF(Table18[[#This Row],[Recency]]&lt;5, "Inactive Based on Recency", "Active Based on Recency")</f>
        <v>Active Based on Recency</v>
      </c>
      <c r="N246" s="2" t="s">
        <v>15</v>
      </c>
    </row>
    <row r="247" spans="1:14" x14ac:dyDescent="0.35">
      <c r="A247" s="2">
        <v>1010</v>
      </c>
      <c r="B247" s="2">
        <v>270</v>
      </c>
      <c r="C247" s="2">
        <v>43</v>
      </c>
      <c r="D247" s="2">
        <v>2</v>
      </c>
      <c r="E247" s="2">
        <v>194426</v>
      </c>
      <c r="F247" s="3">
        <v>45364</v>
      </c>
      <c r="G247" s="2">
        <v>294</v>
      </c>
      <c r="H247" s="2">
        <v>6</v>
      </c>
      <c r="I247" s="2">
        <v>558894</v>
      </c>
      <c r="J247" s="2">
        <v>7</v>
      </c>
      <c r="K247" s="2">
        <v>3</v>
      </c>
      <c r="L247" s="2">
        <v>3</v>
      </c>
      <c r="M247" s="2" t="str">
        <f>IF(Table18[[#This Row],[Recency]]&lt;5, "Inactive Based on Recency", "Active Based on Recency")</f>
        <v>Active Based on Recency</v>
      </c>
      <c r="N247" s="2" t="s">
        <v>52</v>
      </c>
    </row>
    <row r="248" spans="1:14" x14ac:dyDescent="0.35">
      <c r="A248" s="2">
        <v>1173</v>
      </c>
      <c r="B248" s="2">
        <v>271</v>
      </c>
      <c r="C248" s="2">
        <v>6</v>
      </c>
      <c r="D248" s="2">
        <v>4</v>
      </c>
      <c r="E248" s="2">
        <v>654140</v>
      </c>
      <c r="F248" s="3">
        <v>45435</v>
      </c>
      <c r="G248" s="2">
        <v>223</v>
      </c>
      <c r="H248" s="2">
        <v>7</v>
      </c>
      <c r="I248" s="2">
        <v>750272</v>
      </c>
      <c r="J248" s="2">
        <v>8</v>
      </c>
      <c r="K248" s="2">
        <v>4</v>
      </c>
      <c r="L248" s="2">
        <v>4</v>
      </c>
      <c r="M248" s="2" t="str">
        <f>IF(Table18[[#This Row],[Recency]]&lt;5, "Inactive Based on Recency", "Active Based on Recency")</f>
        <v>Active Based on Recency</v>
      </c>
      <c r="N248" s="2" t="s">
        <v>22</v>
      </c>
    </row>
    <row r="249" spans="1:14" x14ac:dyDescent="0.35">
      <c r="A249" s="2">
        <v>62</v>
      </c>
      <c r="B249" s="2">
        <v>273</v>
      </c>
      <c r="C249" s="2">
        <v>25</v>
      </c>
      <c r="D249" s="2">
        <v>2</v>
      </c>
      <c r="E249" s="2">
        <v>189580</v>
      </c>
      <c r="F249" s="3">
        <v>44703</v>
      </c>
      <c r="G249" s="2">
        <v>955</v>
      </c>
      <c r="H249" s="2">
        <v>8</v>
      </c>
      <c r="I249" s="2">
        <v>1020500</v>
      </c>
      <c r="J249" s="2">
        <v>2</v>
      </c>
      <c r="K249" s="2">
        <v>4</v>
      </c>
      <c r="L249" s="2">
        <v>7</v>
      </c>
      <c r="M249" s="2" t="str">
        <f>IF(Table18[[#This Row],[Recency]]&lt;5, "Inactive Based on Recency", "Active Based on Recency")</f>
        <v>Inactive Based on Recency</v>
      </c>
      <c r="N249" s="2" t="s">
        <v>15</v>
      </c>
    </row>
    <row r="250" spans="1:14" x14ac:dyDescent="0.35">
      <c r="A250" s="2">
        <v>98</v>
      </c>
      <c r="B250" s="2">
        <v>274</v>
      </c>
      <c r="C250" s="2">
        <v>42</v>
      </c>
      <c r="D250" s="2">
        <v>3</v>
      </c>
      <c r="E250" s="2">
        <v>428880</v>
      </c>
      <c r="F250" s="3">
        <v>44828</v>
      </c>
      <c r="G250" s="2">
        <v>830</v>
      </c>
      <c r="H250" s="2">
        <v>11</v>
      </c>
      <c r="I250" s="2">
        <v>920627</v>
      </c>
      <c r="J250" s="2">
        <v>2</v>
      </c>
      <c r="K250" s="2">
        <v>7</v>
      </c>
      <c r="L250" s="2">
        <v>6</v>
      </c>
      <c r="M250" s="2" t="str">
        <f>IF(Table18[[#This Row],[Recency]]&lt;5, "Inactive Based on Recency", "Active Based on Recency")</f>
        <v>Inactive Based on Recency</v>
      </c>
      <c r="N250" s="2" t="s">
        <v>7</v>
      </c>
    </row>
    <row r="251" spans="1:14" x14ac:dyDescent="0.35">
      <c r="A251" s="2">
        <v>315</v>
      </c>
      <c r="B251" s="2">
        <v>275</v>
      </c>
      <c r="C251" s="2">
        <v>21</v>
      </c>
      <c r="D251" s="2">
        <v>4</v>
      </c>
      <c r="E251" s="2">
        <v>458252</v>
      </c>
      <c r="F251" s="3">
        <v>45398</v>
      </c>
      <c r="G251" s="2">
        <v>260</v>
      </c>
      <c r="H251" s="2">
        <v>10</v>
      </c>
      <c r="I251" s="2">
        <v>1323590</v>
      </c>
      <c r="J251" s="2">
        <v>8</v>
      </c>
      <c r="K251" s="2">
        <v>6</v>
      </c>
      <c r="L251" s="2">
        <v>8</v>
      </c>
      <c r="M251" s="2" t="str">
        <f>IF(Table18[[#This Row],[Recency]]&lt;5, "Inactive Based on Recency", "Active Based on Recency")</f>
        <v>Active Based on Recency</v>
      </c>
      <c r="N251" s="2" t="s">
        <v>11</v>
      </c>
    </row>
    <row r="252" spans="1:14" x14ac:dyDescent="0.35">
      <c r="A252" s="2">
        <v>990</v>
      </c>
      <c r="B252" s="2">
        <v>276</v>
      </c>
      <c r="C252" s="2">
        <v>25</v>
      </c>
      <c r="D252" s="2">
        <v>2</v>
      </c>
      <c r="E252" s="2">
        <v>189580</v>
      </c>
      <c r="F252" s="3">
        <v>45270</v>
      </c>
      <c r="G252" s="2">
        <v>388</v>
      </c>
      <c r="H252" s="2">
        <v>7</v>
      </c>
      <c r="I252" s="2">
        <v>883200</v>
      </c>
      <c r="J252" s="2">
        <v>6</v>
      </c>
      <c r="K252" s="2">
        <v>4</v>
      </c>
      <c r="L252" s="2">
        <v>6</v>
      </c>
      <c r="M252" s="2" t="str">
        <f>IF(Table18[[#This Row],[Recency]]&lt;5, "Inactive Based on Recency", "Active Based on Recency")</f>
        <v>Active Based on Recency</v>
      </c>
      <c r="N252" s="2" t="s">
        <v>7</v>
      </c>
    </row>
    <row r="253" spans="1:14" x14ac:dyDescent="0.35">
      <c r="A253" s="2">
        <v>1043</v>
      </c>
      <c r="B253" s="2">
        <v>277</v>
      </c>
      <c r="C253" s="2">
        <v>37</v>
      </c>
      <c r="D253" s="2">
        <v>2</v>
      </c>
      <c r="E253" s="2">
        <v>271480</v>
      </c>
      <c r="F253" s="3">
        <v>44866</v>
      </c>
      <c r="G253" s="2">
        <v>792</v>
      </c>
      <c r="H253" s="2">
        <v>5</v>
      </c>
      <c r="I253" s="2">
        <v>515083</v>
      </c>
      <c r="J253" s="2">
        <v>3</v>
      </c>
      <c r="K253" s="2">
        <v>2</v>
      </c>
      <c r="L253" s="2">
        <v>3</v>
      </c>
      <c r="M253" s="2" t="str">
        <f>IF(Table18[[#This Row],[Recency]]&lt;5, "Inactive Based on Recency", "Active Based on Recency")</f>
        <v>Inactive Based on Recency</v>
      </c>
      <c r="N253" s="2" t="s">
        <v>7</v>
      </c>
    </row>
    <row r="254" spans="1:14" x14ac:dyDescent="0.35">
      <c r="A254" s="2">
        <v>1096</v>
      </c>
      <c r="B254" s="2">
        <v>278</v>
      </c>
      <c r="C254" s="2">
        <v>9</v>
      </c>
      <c r="D254" s="2">
        <v>2</v>
      </c>
      <c r="E254" s="2">
        <v>81118</v>
      </c>
      <c r="F254" s="3">
        <v>45533</v>
      </c>
      <c r="G254" s="2">
        <v>125</v>
      </c>
      <c r="H254" s="2">
        <v>9</v>
      </c>
      <c r="I254" s="2">
        <v>693066</v>
      </c>
      <c r="J254" s="2">
        <v>10</v>
      </c>
      <c r="K254" s="2">
        <v>5</v>
      </c>
      <c r="L254" s="2">
        <v>4</v>
      </c>
      <c r="M254" s="2" t="str">
        <f>IF(Table18[[#This Row],[Recency]]&lt;5, "Inactive Based on Recency", "Active Based on Recency")</f>
        <v>Active Based on Recency</v>
      </c>
      <c r="N254" s="2" t="s">
        <v>7</v>
      </c>
    </row>
    <row r="255" spans="1:14" x14ac:dyDescent="0.35">
      <c r="A255" s="2">
        <v>393</v>
      </c>
      <c r="B255" s="2">
        <v>279</v>
      </c>
      <c r="C255" s="2">
        <v>32</v>
      </c>
      <c r="D255" s="2">
        <v>3</v>
      </c>
      <c r="E255" s="2">
        <v>432231</v>
      </c>
      <c r="F255" s="3">
        <v>45355</v>
      </c>
      <c r="G255" s="2">
        <v>303</v>
      </c>
      <c r="H255" s="2">
        <v>9</v>
      </c>
      <c r="I255" s="2">
        <v>928667</v>
      </c>
      <c r="J255" s="2">
        <v>7</v>
      </c>
      <c r="K255" s="2">
        <v>5</v>
      </c>
      <c r="L255" s="2">
        <v>6</v>
      </c>
      <c r="M255" s="2" t="str">
        <f>IF(Table18[[#This Row],[Recency]]&lt;5, "Inactive Based on Recency", "Active Based on Recency")</f>
        <v>Active Based on Recency</v>
      </c>
      <c r="N255" s="2" t="s">
        <v>11</v>
      </c>
    </row>
    <row r="256" spans="1:14" x14ac:dyDescent="0.35">
      <c r="A256" s="2">
        <v>674</v>
      </c>
      <c r="B256" s="2">
        <v>280</v>
      </c>
      <c r="C256" s="2">
        <v>48</v>
      </c>
      <c r="D256" s="2">
        <v>5</v>
      </c>
      <c r="E256" s="2">
        <v>271535</v>
      </c>
      <c r="F256" s="3">
        <v>44599</v>
      </c>
      <c r="G256" s="2">
        <v>1059</v>
      </c>
      <c r="H256" s="2">
        <v>10</v>
      </c>
      <c r="I256" s="2">
        <v>565170</v>
      </c>
      <c r="J256" s="2">
        <v>1</v>
      </c>
      <c r="K256" s="2">
        <v>6</v>
      </c>
      <c r="L256" s="2">
        <v>3</v>
      </c>
      <c r="M256" s="2" t="str">
        <f>IF(Table18[[#This Row],[Recency]]&lt;5, "Inactive Based on Recency", "Active Based on Recency")</f>
        <v>Inactive Based on Recency</v>
      </c>
      <c r="N256" s="2" t="s">
        <v>7</v>
      </c>
    </row>
    <row r="257" spans="1:14" x14ac:dyDescent="0.35">
      <c r="A257" s="2">
        <v>725</v>
      </c>
      <c r="B257" s="2">
        <v>281</v>
      </c>
      <c r="C257" s="2">
        <v>6</v>
      </c>
      <c r="D257" s="2">
        <v>3</v>
      </c>
      <c r="E257" s="2">
        <v>490605</v>
      </c>
      <c r="F257" s="3">
        <v>44627</v>
      </c>
      <c r="G257" s="2">
        <v>1031</v>
      </c>
      <c r="H257" s="2">
        <v>12</v>
      </c>
      <c r="I257" s="2">
        <v>1137642</v>
      </c>
      <c r="J257" s="2">
        <v>2</v>
      </c>
      <c r="K257" s="2">
        <v>7</v>
      </c>
      <c r="L257" s="2">
        <v>7</v>
      </c>
      <c r="M257" s="2" t="str">
        <f>IF(Table18[[#This Row],[Recency]]&lt;5, "Inactive Based on Recency", "Active Based on Recency")</f>
        <v>Inactive Based on Recency</v>
      </c>
      <c r="N257" s="2" t="s">
        <v>11</v>
      </c>
    </row>
    <row r="258" spans="1:14" x14ac:dyDescent="0.35">
      <c r="A258" s="2">
        <v>623</v>
      </c>
      <c r="B258" s="2">
        <v>282</v>
      </c>
      <c r="C258" s="2">
        <v>1</v>
      </c>
      <c r="D258" s="2">
        <v>1</v>
      </c>
      <c r="E258" s="2">
        <v>32044</v>
      </c>
      <c r="F258" s="3">
        <v>45434</v>
      </c>
      <c r="G258" s="2">
        <v>224</v>
      </c>
      <c r="H258" s="2">
        <v>12</v>
      </c>
      <c r="I258" s="2">
        <v>1567623</v>
      </c>
      <c r="J258" s="2">
        <v>8</v>
      </c>
      <c r="K258" s="2">
        <v>7</v>
      </c>
      <c r="L258" s="2">
        <v>9</v>
      </c>
      <c r="M258" s="2" t="str">
        <f>IF(Table18[[#This Row],[Recency]]&lt;5, "Inactive Based on Recency", "Active Based on Recency")</f>
        <v>Active Based on Recency</v>
      </c>
      <c r="N258" s="2" t="s">
        <v>48</v>
      </c>
    </row>
    <row r="259" spans="1:14" x14ac:dyDescent="0.35">
      <c r="A259" s="2">
        <v>752</v>
      </c>
      <c r="B259" s="2">
        <v>283</v>
      </c>
      <c r="C259" s="2">
        <v>17</v>
      </c>
      <c r="D259" s="2">
        <v>5</v>
      </c>
      <c r="E259" s="2">
        <v>293465</v>
      </c>
      <c r="F259" s="3">
        <v>45302</v>
      </c>
      <c r="G259" s="2">
        <v>356</v>
      </c>
      <c r="H259" s="2">
        <v>5</v>
      </c>
      <c r="I259" s="2">
        <v>293465</v>
      </c>
      <c r="J259" s="2">
        <v>6</v>
      </c>
      <c r="K259" s="2">
        <v>2</v>
      </c>
      <c r="L259" s="2">
        <v>1</v>
      </c>
      <c r="M259" s="2" t="str">
        <f>IF(Table18[[#This Row],[Recency]]&lt;5, "Inactive Based on Recency", "Active Based on Recency")</f>
        <v>Active Based on Recency</v>
      </c>
      <c r="N259" s="2" t="s">
        <v>48</v>
      </c>
    </row>
    <row r="260" spans="1:14" x14ac:dyDescent="0.35">
      <c r="A260" s="2">
        <v>297</v>
      </c>
      <c r="B260" s="2">
        <v>284</v>
      </c>
      <c r="C260" s="2">
        <v>39</v>
      </c>
      <c r="D260" s="2">
        <v>5</v>
      </c>
      <c r="E260" s="2">
        <v>267070</v>
      </c>
      <c r="F260" s="3">
        <v>45441</v>
      </c>
      <c r="G260" s="2">
        <v>217</v>
      </c>
      <c r="H260" s="2">
        <v>10</v>
      </c>
      <c r="I260" s="2">
        <v>873595</v>
      </c>
      <c r="J260" s="2">
        <v>8</v>
      </c>
      <c r="K260" s="2">
        <v>6</v>
      </c>
      <c r="L260" s="2">
        <v>5</v>
      </c>
      <c r="M260" s="2" t="str">
        <f>IF(Table18[[#This Row],[Recency]]&lt;5, "Inactive Based on Recency", "Active Based on Recency")</f>
        <v>Active Based on Recency</v>
      </c>
      <c r="N260" s="2" t="s">
        <v>7</v>
      </c>
    </row>
    <row r="261" spans="1:14" x14ac:dyDescent="0.35">
      <c r="A261" s="2">
        <v>679</v>
      </c>
      <c r="B261" s="2">
        <v>285</v>
      </c>
      <c r="C261" s="2">
        <v>17</v>
      </c>
      <c r="D261" s="2">
        <v>2</v>
      </c>
      <c r="E261" s="2">
        <v>117386</v>
      </c>
      <c r="F261" s="3">
        <v>44526</v>
      </c>
      <c r="G261" s="2">
        <v>1132</v>
      </c>
      <c r="H261" s="2">
        <v>2</v>
      </c>
      <c r="I261" s="2">
        <v>117386</v>
      </c>
      <c r="J261" s="2">
        <v>1</v>
      </c>
      <c r="K261" s="2">
        <v>0</v>
      </c>
      <c r="L261" s="2">
        <v>0</v>
      </c>
      <c r="M261" s="2" t="str">
        <f>IF(Table18[[#This Row],[Recency]]&lt;5, "Inactive Based on Recency", "Active Based on Recency")</f>
        <v>Inactive Based on Recency</v>
      </c>
      <c r="N261" s="2" t="s">
        <v>52</v>
      </c>
    </row>
    <row r="262" spans="1:14" x14ac:dyDescent="0.35">
      <c r="A262" s="2">
        <v>76</v>
      </c>
      <c r="B262" s="2">
        <v>286</v>
      </c>
      <c r="C262" s="2">
        <v>38</v>
      </c>
      <c r="D262" s="2">
        <v>2</v>
      </c>
      <c r="E262" s="2">
        <v>242610</v>
      </c>
      <c r="F262" s="3">
        <v>45479</v>
      </c>
      <c r="G262" s="2">
        <v>179</v>
      </c>
      <c r="H262" s="2">
        <v>6</v>
      </c>
      <c r="I262" s="2">
        <v>459838</v>
      </c>
      <c r="J262" s="2">
        <v>9</v>
      </c>
      <c r="K262" s="2">
        <v>3</v>
      </c>
      <c r="L262" s="2">
        <v>2</v>
      </c>
      <c r="M262" s="2" t="str">
        <f>IF(Table18[[#This Row],[Recency]]&lt;5, "Inactive Based on Recency", "Active Based on Recency")</f>
        <v>Active Based on Recency</v>
      </c>
      <c r="N262" s="2" t="s">
        <v>52</v>
      </c>
    </row>
    <row r="263" spans="1:14" x14ac:dyDescent="0.35">
      <c r="A263" s="2">
        <v>209</v>
      </c>
      <c r="B263" s="2">
        <v>287</v>
      </c>
      <c r="C263" s="2">
        <v>28</v>
      </c>
      <c r="D263" s="2">
        <v>4</v>
      </c>
      <c r="E263" s="2">
        <v>364468</v>
      </c>
      <c r="F263" s="3">
        <v>44671</v>
      </c>
      <c r="G263" s="2">
        <v>987</v>
      </c>
      <c r="H263" s="2">
        <v>4</v>
      </c>
      <c r="I263" s="2">
        <v>364468</v>
      </c>
      <c r="J263" s="2">
        <v>2</v>
      </c>
      <c r="K263" s="2">
        <v>1</v>
      </c>
      <c r="L263" s="2">
        <v>2</v>
      </c>
      <c r="M263" s="2" t="str">
        <f>IF(Table18[[#This Row],[Recency]]&lt;5, "Inactive Based on Recency", "Active Based on Recency")</f>
        <v>Inactive Based on Recency</v>
      </c>
      <c r="N263" s="2" t="s">
        <v>52</v>
      </c>
    </row>
    <row r="264" spans="1:14" x14ac:dyDescent="0.35">
      <c r="A264" s="2">
        <v>625</v>
      </c>
      <c r="B264" s="2">
        <v>288</v>
      </c>
      <c r="C264" s="2">
        <v>14</v>
      </c>
      <c r="D264" s="2">
        <v>4</v>
      </c>
      <c r="E264" s="2">
        <v>649768</v>
      </c>
      <c r="F264" s="3">
        <v>44895</v>
      </c>
      <c r="G264" s="2">
        <v>763</v>
      </c>
      <c r="H264" s="2">
        <v>11</v>
      </c>
      <c r="I264" s="2">
        <v>1078056</v>
      </c>
      <c r="J264" s="2">
        <v>3</v>
      </c>
      <c r="K264" s="2">
        <v>7</v>
      </c>
      <c r="L264" s="2">
        <v>7</v>
      </c>
      <c r="M264" s="2" t="str">
        <f>IF(Table18[[#This Row],[Recency]]&lt;5, "Inactive Based on Recency", "Active Based on Recency")</f>
        <v>Inactive Based on Recency</v>
      </c>
      <c r="N264" s="2" t="s">
        <v>22</v>
      </c>
    </row>
    <row r="265" spans="1:14" x14ac:dyDescent="0.35">
      <c r="A265" s="2">
        <v>289</v>
      </c>
      <c r="B265" s="2">
        <v>289</v>
      </c>
      <c r="C265" s="2">
        <v>1</v>
      </c>
      <c r="D265" s="2">
        <v>5</v>
      </c>
      <c r="E265" s="2">
        <v>160220</v>
      </c>
      <c r="F265" s="3">
        <v>45528</v>
      </c>
      <c r="G265" s="2">
        <v>130</v>
      </c>
      <c r="H265" s="2">
        <v>22</v>
      </c>
      <c r="I265" s="2">
        <v>1326319</v>
      </c>
      <c r="J265" s="2">
        <v>10</v>
      </c>
      <c r="K265" s="2">
        <v>9</v>
      </c>
      <c r="L265" s="2">
        <v>8</v>
      </c>
      <c r="M265" s="2" t="str">
        <f>IF(Table18[[#This Row],[Recency]]&lt;5, "Inactive Based on Recency", "Active Based on Recency")</f>
        <v>Active Based on Recency</v>
      </c>
      <c r="N265" s="2" t="s">
        <v>15</v>
      </c>
    </row>
    <row r="266" spans="1:14" x14ac:dyDescent="0.35">
      <c r="A266" s="2">
        <v>760</v>
      </c>
      <c r="B266" s="2">
        <v>290</v>
      </c>
      <c r="C266" s="2">
        <v>43</v>
      </c>
      <c r="D266" s="2">
        <v>2</v>
      </c>
      <c r="E266" s="2">
        <v>194426</v>
      </c>
      <c r="F266" s="3">
        <v>45187</v>
      </c>
      <c r="G266" s="2">
        <v>471</v>
      </c>
      <c r="H266" s="2">
        <v>2</v>
      </c>
      <c r="I266" s="2">
        <v>194426</v>
      </c>
      <c r="J266" s="2">
        <v>5</v>
      </c>
      <c r="K266" s="2">
        <v>0</v>
      </c>
      <c r="L266" s="2">
        <v>1</v>
      </c>
      <c r="M266" s="2" t="str">
        <f>IF(Table18[[#This Row],[Recency]]&lt;5, "Inactive Based on Recency", "Active Based on Recency")</f>
        <v>Active Based on Recency</v>
      </c>
      <c r="N266" s="2" t="s">
        <v>22</v>
      </c>
    </row>
    <row r="267" spans="1:14" x14ac:dyDescent="0.35">
      <c r="A267" s="2">
        <v>981</v>
      </c>
      <c r="B267" s="2">
        <v>291</v>
      </c>
      <c r="C267" s="2">
        <v>12</v>
      </c>
      <c r="D267" s="2">
        <v>5</v>
      </c>
      <c r="E267" s="2">
        <v>293635</v>
      </c>
      <c r="F267" s="3">
        <v>44909</v>
      </c>
      <c r="G267" s="2">
        <v>749</v>
      </c>
      <c r="H267" s="2">
        <v>9</v>
      </c>
      <c r="I267" s="2">
        <v>445963</v>
      </c>
      <c r="J267" s="2">
        <v>3</v>
      </c>
      <c r="K267" s="2">
        <v>5</v>
      </c>
      <c r="L267" s="2">
        <v>2</v>
      </c>
      <c r="M267" s="2" t="str">
        <f>IF(Table18[[#This Row],[Recency]]&lt;5, "Inactive Based on Recency", "Active Based on Recency")</f>
        <v>Inactive Based on Recency</v>
      </c>
      <c r="N267" s="2" t="s">
        <v>15</v>
      </c>
    </row>
    <row r="268" spans="1:14" x14ac:dyDescent="0.35">
      <c r="A268" s="2">
        <v>544</v>
      </c>
      <c r="B268" s="2">
        <v>292</v>
      </c>
      <c r="C268" s="2">
        <v>30</v>
      </c>
      <c r="D268" s="2">
        <v>2</v>
      </c>
      <c r="E268" s="2">
        <v>208716</v>
      </c>
      <c r="F268" s="3">
        <v>44844</v>
      </c>
      <c r="G268" s="2">
        <v>814</v>
      </c>
      <c r="H268" s="2">
        <v>7</v>
      </c>
      <c r="I268" s="2">
        <v>991081</v>
      </c>
      <c r="J268" s="2">
        <v>3</v>
      </c>
      <c r="K268" s="2">
        <v>4</v>
      </c>
      <c r="L268" s="2">
        <v>6</v>
      </c>
      <c r="M268" s="2" t="str">
        <f>IF(Table18[[#This Row],[Recency]]&lt;5, "Inactive Based on Recency", "Active Based on Recency")</f>
        <v>Inactive Based on Recency</v>
      </c>
      <c r="N268" s="2" t="s">
        <v>7</v>
      </c>
    </row>
    <row r="269" spans="1:14" x14ac:dyDescent="0.35">
      <c r="A269" s="2">
        <v>467</v>
      </c>
      <c r="B269" s="2">
        <v>293</v>
      </c>
      <c r="C269" s="2">
        <v>34</v>
      </c>
      <c r="D269" s="2">
        <v>5</v>
      </c>
      <c r="E269" s="2">
        <v>433075</v>
      </c>
      <c r="F269" s="3">
        <v>45467</v>
      </c>
      <c r="G269" s="2">
        <v>191</v>
      </c>
      <c r="H269" s="2">
        <v>9</v>
      </c>
      <c r="I269" s="2">
        <v>877785</v>
      </c>
      <c r="J269" s="2">
        <v>9</v>
      </c>
      <c r="K269" s="2">
        <v>5</v>
      </c>
      <c r="L269" s="2">
        <v>5</v>
      </c>
      <c r="M269" s="2" t="str">
        <f>IF(Table18[[#This Row],[Recency]]&lt;5, "Inactive Based on Recency", "Active Based on Recency")</f>
        <v>Active Based on Recency</v>
      </c>
      <c r="N269" s="2" t="s">
        <v>11</v>
      </c>
    </row>
    <row r="270" spans="1:14" x14ac:dyDescent="0.35">
      <c r="A270" s="2">
        <v>724</v>
      </c>
      <c r="B270" s="2">
        <v>294</v>
      </c>
      <c r="C270" s="2">
        <v>39</v>
      </c>
      <c r="D270" s="2">
        <v>4</v>
      </c>
      <c r="E270" s="2">
        <v>213656</v>
      </c>
      <c r="F270" s="3">
        <v>45297</v>
      </c>
      <c r="G270" s="2">
        <v>361</v>
      </c>
      <c r="H270" s="2">
        <v>15</v>
      </c>
      <c r="I270" s="2">
        <v>1214434</v>
      </c>
      <c r="J270" s="2">
        <v>6</v>
      </c>
      <c r="K270" s="2">
        <v>9</v>
      </c>
      <c r="L270" s="2">
        <v>8</v>
      </c>
      <c r="M270" s="2" t="str">
        <f>IF(Table18[[#This Row],[Recency]]&lt;5, "Inactive Based on Recency", "Active Based on Recency")</f>
        <v>Active Based on Recency</v>
      </c>
      <c r="N270" s="2" t="s">
        <v>26</v>
      </c>
    </row>
    <row r="271" spans="1:14" x14ac:dyDescent="0.35">
      <c r="A271" s="2">
        <v>710</v>
      </c>
      <c r="B271" s="2">
        <v>295</v>
      </c>
      <c r="C271" s="2">
        <v>15</v>
      </c>
      <c r="D271" s="2">
        <v>3</v>
      </c>
      <c r="E271" s="2">
        <v>473184</v>
      </c>
      <c r="F271" s="3">
        <v>45031</v>
      </c>
      <c r="G271" s="2">
        <v>627</v>
      </c>
      <c r="H271" s="2">
        <v>13</v>
      </c>
      <c r="I271" s="2">
        <v>1214570</v>
      </c>
      <c r="J271" s="2">
        <v>4</v>
      </c>
      <c r="K271" s="2">
        <v>8</v>
      </c>
      <c r="L271" s="2">
        <v>8</v>
      </c>
      <c r="M271" s="2" t="str">
        <f>IF(Table18[[#This Row],[Recency]]&lt;5, "Inactive Based on Recency", "Active Based on Recency")</f>
        <v>Inactive Based on Recency</v>
      </c>
      <c r="N271" s="2" t="s">
        <v>15</v>
      </c>
    </row>
    <row r="272" spans="1:14" x14ac:dyDescent="0.35">
      <c r="A272" s="2">
        <v>269</v>
      </c>
      <c r="B272" s="2">
        <v>296</v>
      </c>
      <c r="C272" s="2">
        <v>9</v>
      </c>
      <c r="D272" s="2">
        <v>5</v>
      </c>
      <c r="E272" s="2">
        <v>202795</v>
      </c>
      <c r="F272" s="3">
        <v>45190</v>
      </c>
      <c r="G272" s="2">
        <v>468</v>
      </c>
      <c r="H272" s="2">
        <v>12</v>
      </c>
      <c r="I272" s="2">
        <v>988929</v>
      </c>
      <c r="J272" s="2">
        <v>5</v>
      </c>
      <c r="K272" s="2">
        <v>7</v>
      </c>
      <c r="L272" s="2">
        <v>6</v>
      </c>
      <c r="M272" s="2" t="str">
        <f>IF(Table18[[#This Row],[Recency]]&lt;5, "Inactive Based on Recency", "Active Based on Recency")</f>
        <v>Active Based on Recency</v>
      </c>
      <c r="N272" s="2" t="s">
        <v>52</v>
      </c>
    </row>
    <row r="273" spans="1:14" x14ac:dyDescent="0.35">
      <c r="A273" s="2">
        <v>51</v>
      </c>
      <c r="B273" s="2">
        <v>297</v>
      </c>
      <c r="C273" s="2">
        <v>5</v>
      </c>
      <c r="D273" s="2">
        <v>1</v>
      </c>
      <c r="E273" s="2">
        <v>137033</v>
      </c>
      <c r="F273" s="3">
        <v>45064</v>
      </c>
      <c r="G273" s="2">
        <v>594</v>
      </c>
      <c r="H273" s="2">
        <v>1</v>
      </c>
      <c r="I273" s="2">
        <v>137033</v>
      </c>
      <c r="J273" s="2">
        <v>4</v>
      </c>
      <c r="K273" s="2">
        <v>0</v>
      </c>
      <c r="L273" s="2">
        <v>0</v>
      </c>
      <c r="M273" s="2" t="str">
        <f>IF(Table18[[#This Row],[Recency]]&lt;5, "Inactive Based on Recency", "Active Based on Recency")</f>
        <v>Inactive Based on Recency</v>
      </c>
      <c r="N273" s="2" t="s">
        <v>52</v>
      </c>
    </row>
    <row r="274" spans="1:14" x14ac:dyDescent="0.35">
      <c r="A274" s="2">
        <v>356</v>
      </c>
      <c r="B274" s="2">
        <v>298</v>
      </c>
      <c r="C274" s="2">
        <v>7</v>
      </c>
      <c r="D274" s="2">
        <v>5</v>
      </c>
      <c r="E274" s="2">
        <v>550030</v>
      </c>
      <c r="F274" s="3">
        <v>44470</v>
      </c>
      <c r="G274" s="2">
        <v>1188</v>
      </c>
      <c r="H274" s="2">
        <v>5</v>
      </c>
      <c r="I274" s="2">
        <v>550030</v>
      </c>
      <c r="J274" s="2">
        <v>1</v>
      </c>
      <c r="K274" s="2">
        <v>2</v>
      </c>
      <c r="L274" s="2">
        <v>3</v>
      </c>
      <c r="M274" s="2" t="str">
        <f>IF(Table18[[#This Row],[Recency]]&lt;5, "Inactive Based on Recency", "Active Based on Recency")</f>
        <v>Inactive Based on Recency</v>
      </c>
      <c r="N274" s="2" t="s">
        <v>52</v>
      </c>
    </row>
    <row r="275" spans="1:14" x14ac:dyDescent="0.35">
      <c r="A275" s="2">
        <v>478</v>
      </c>
      <c r="B275" s="2">
        <v>299</v>
      </c>
      <c r="C275" s="2">
        <v>7</v>
      </c>
      <c r="D275" s="2">
        <v>1</v>
      </c>
      <c r="E275" s="2">
        <v>110006</v>
      </c>
      <c r="F275" s="3">
        <v>45349</v>
      </c>
      <c r="G275" s="2">
        <v>309</v>
      </c>
      <c r="H275" s="2">
        <v>20</v>
      </c>
      <c r="I275" s="2">
        <v>2238656</v>
      </c>
      <c r="J275" s="2">
        <v>7</v>
      </c>
      <c r="K275" s="2">
        <v>9</v>
      </c>
      <c r="L275" s="2">
        <v>9</v>
      </c>
      <c r="M275" s="2" t="str">
        <f>IF(Table18[[#This Row],[Recency]]&lt;5, "Inactive Based on Recency", "Active Based on Recency")</f>
        <v>Active Based on Recency</v>
      </c>
      <c r="N275" s="2" t="s">
        <v>22</v>
      </c>
    </row>
    <row r="276" spans="1:14" x14ac:dyDescent="0.35">
      <c r="A276" s="2">
        <v>517</v>
      </c>
      <c r="B276" s="2">
        <v>300</v>
      </c>
      <c r="C276" s="2">
        <v>7</v>
      </c>
      <c r="D276" s="2">
        <v>1</v>
      </c>
      <c r="E276" s="2">
        <v>110006</v>
      </c>
      <c r="F276" s="3">
        <v>45244</v>
      </c>
      <c r="G276" s="2">
        <v>414</v>
      </c>
      <c r="H276" s="2">
        <v>6</v>
      </c>
      <c r="I276" s="2">
        <v>618331</v>
      </c>
      <c r="J276" s="2">
        <v>6</v>
      </c>
      <c r="K276" s="2">
        <v>3</v>
      </c>
      <c r="L276" s="2">
        <v>3</v>
      </c>
      <c r="M276" s="2" t="str">
        <f>IF(Table18[[#This Row],[Recency]]&lt;5, "Inactive Based on Recency", "Active Based on Recency")</f>
        <v>Active Based on Recency</v>
      </c>
      <c r="N276" s="2" t="s">
        <v>15</v>
      </c>
    </row>
    <row r="277" spans="1:14" x14ac:dyDescent="0.35">
      <c r="A277" s="2">
        <v>1</v>
      </c>
      <c r="B277" s="2">
        <v>301</v>
      </c>
      <c r="C277" s="2">
        <v>16</v>
      </c>
      <c r="D277" s="2">
        <v>2</v>
      </c>
      <c r="E277" s="2">
        <v>89904</v>
      </c>
      <c r="F277" s="3">
        <v>44300</v>
      </c>
      <c r="G277" s="2">
        <v>1358</v>
      </c>
      <c r="H277" s="2">
        <v>2</v>
      </c>
      <c r="I277" s="2">
        <v>89904</v>
      </c>
      <c r="J277" s="2">
        <v>1</v>
      </c>
      <c r="K277" s="2">
        <v>0</v>
      </c>
      <c r="L277" s="2">
        <v>0</v>
      </c>
      <c r="M277" s="2" t="str">
        <f>IF(Table18[[#This Row],[Recency]]&lt;5, "Inactive Based on Recency", "Active Based on Recency")</f>
        <v>Inactive Based on Recency</v>
      </c>
      <c r="N277" s="2" t="s">
        <v>22</v>
      </c>
    </row>
    <row r="278" spans="1:14" x14ac:dyDescent="0.35">
      <c r="A278" s="2">
        <v>640</v>
      </c>
      <c r="B278" s="2">
        <v>302</v>
      </c>
      <c r="C278" s="2">
        <v>33</v>
      </c>
      <c r="D278" s="2">
        <v>2</v>
      </c>
      <c r="E278" s="2">
        <v>285412</v>
      </c>
      <c r="F278" s="3">
        <v>45218</v>
      </c>
      <c r="G278" s="2">
        <v>440</v>
      </c>
      <c r="H278" s="2">
        <v>10</v>
      </c>
      <c r="I278" s="2">
        <v>999068</v>
      </c>
      <c r="J278" s="2">
        <v>5</v>
      </c>
      <c r="K278" s="2">
        <v>6</v>
      </c>
      <c r="L278" s="2">
        <v>6</v>
      </c>
      <c r="M278" s="2" t="str">
        <f>IF(Table18[[#This Row],[Recency]]&lt;5, "Inactive Based on Recency", "Active Based on Recency")</f>
        <v>Active Based on Recency</v>
      </c>
      <c r="N278" s="2" t="s">
        <v>11</v>
      </c>
    </row>
    <row r="279" spans="1:14" x14ac:dyDescent="0.35">
      <c r="A279" s="2">
        <v>924</v>
      </c>
      <c r="B279" s="2">
        <v>303</v>
      </c>
      <c r="C279" s="2">
        <v>39</v>
      </c>
      <c r="D279" s="2">
        <v>4</v>
      </c>
      <c r="E279" s="2">
        <v>213656</v>
      </c>
      <c r="F279" s="3">
        <v>45489</v>
      </c>
      <c r="G279" s="2">
        <v>169</v>
      </c>
      <c r="H279" s="2">
        <v>6</v>
      </c>
      <c r="I279" s="2">
        <v>540726</v>
      </c>
      <c r="J279" s="2">
        <v>9</v>
      </c>
      <c r="K279" s="2">
        <v>3</v>
      </c>
      <c r="L279" s="2">
        <v>3</v>
      </c>
      <c r="M279" s="2" t="str">
        <f>IF(Table18[[#This Row],[Recency]]&lt;5, "Inactive Based on Recency", "Active Based on Recency")</f>
        <v>Active Based on Recency</v>
      </c>
      <c r="N279" s="2" t="s">
        <v>48</v>
      </c>
    </row>
    <row r="280" spans="1:14" x14ac:dyDescent="0.35">
      <c r="A280" s="2">
        <v>569</v>
      </c>
      <c r="B280" s="2">
        <v>305</v>
      </c>
      <c r="C280" s="2">
        <v>4</v>
      </c>
      <c r="D280" s="2">
        <v>1</v>
      </c>
      <c r="E280" s="2">
        <v>38082</v>
      </c>
      <c r="F280" s="3">
        <v>45535</v>
      </c>
      <c r="G280" s="2">
        <v>123</v>
      </c>
      <c r="H280" s="2">
        <v>10</v>
      </c>
      <c r="I280" s="2">
        <v>748881</v>
      </c>
      <c r="J280" s="2">
        <v>10</v>
      </c>
      <c r="K280" s="2">
        <v>6</v>
      </c>
      <c r="L280" s="2">
        <v>4</v>
      </c>
      <c r="M280" s="2" t="str">
        <f>IF(Table18[[#This Row],[Recency]]&lt;5, "Inactive Based on Recency", "Active Based on Recency")</f>
        <v>Active Based on Recency</v>
      </c>
      <c r="N280" s="2" t="s">
        <v>7</v>
      </c>
    </row>
    <row r="281" spans="1:14" x14ac:dyDescent="0.35">
      <c r="A281" s="2">
        <v>159</v>
      </c>
      <c r="B281" s="2">
        <v>306</v>
      </c>
      <c r="C281" s="2">
        <v>39</v>
      </c>
      <c r="D281" s="2">
        <v>3</v>
      </c>
      <c r="E281" s="2">
        <v>160242</v>
      </c>
      <c r="F281" s="3">
        <v>44985</v>
      </c>
      <c r="G281" s="2">
        <v>673</v>
      </c>
      <c r="H281" s="2">
        <v>6</v>
      </c>
      <c r="I281" s="2">
        <v>394025</v>
      </c>
      <c r="J281" s="2">
        <v>3</v>
      </c>
      <c r="K281" s="2">
        <v>3</v>
      </c>
      <c r="L281" s="2">
        <v>2</v>
      </c>
      <c r="M281" s="2" t="str">
        <f>IF(Table18[[#This Row],[Recency]]&lt;5, "Inactive Based on Recency", "Active Based on Recency")</f>
        <v>Inactive Based on Recency</v>
      </c>
      <c r="N281" s="2" t="s">
        <v>26</v>
      </c>
    </row>
    <row r="282" spans="1:14" x14ac:dyDescent="0.35">
      <c r="A282" s="2">
        <v>808</v>
      </c>
      <c r="B282" s="2">
        <v>307</v>
      </c>
      <c r="C282" s="2">
        <v>35</v>
      </c>
      <c r="D282" s="2">
        <v>4</v>
      </c>
      <c r="E282" s="2">
        <v>224956</v>
      </c>
      <c r="F282" s="3">
        <v>44724</v>
      </c>
      <c r="G282" s="2">
        <v>934</v>
      </c>
      <c r="H282" s="2">
        <v>4</v>
      </c>
      <c r="I282" s="2">
        <v>224956</v>
      </c>
      <c r="J282" s="2">
        <v>2</v>
      </c>
      <c r="K282" s="2">
        <v>1</v>
      </c>
      <c r="L282" s="2">
        <v>1</v>
      </c>
      <c r="M282" s="2" t="str">
        <f>IF(Table18[[#This Row],[Recency]]&lt;5, "Inactive Based on Recency", "Active Based on Recency")</f>
        <v>Inactive Based on Recency</v>
      </c>
      <c r="N282" s="2" t="s">
        <v>7</v>
      </c>
    </row>
    <row r="283" spans="1:14" x14ac:dyDescent="0.35">
      <c r="A283" s="2">
        <v>1155</v>
      </c>
      <c r="B283" s="2">
        <v>308</v>
      </c>
      <c r="C283" s="2">
        <v>1</v>
      </c>
      <c r="D283" s="2">
        <v>2</v>
      </c>
      <c r="E283" s="2">
        <v>64088</v>
      </c>
      <c r="F283" s="3">
        <v>45317</v>
      </c>
      <c r="G283" s="2">
        <v>341</v>
      </c>
      <c r="H283" s="2">
        <v>7</v>
      </c>
      <c r="I283" s="2">
        <v>508023</v>
      </c>
      <c r="J283" s="2">
        <v>7</v>
      </c>
      <c r="K283" s="2">
        <v>4</v>
      </c>
      <c r="L283" s="2">
        <v>3</v>
      </c>
      <c r="M283" s="2" t="str">
        <f>IF(Table18[[#This Row],[Recency]]&lt;5, "Inactive Based on Recency", "Active Based on Recency")</f>
        <v>Active Based on Recency</v>
      </c>
      <c r="N283" s="2" t="s">
        <v>22</v>
      </c>
    </row>
    <row r="284" spans="1:14" x14ac:dyDescent="0.35">
      <c r="A284" s="2">
        <v>173</v>
      </c>
      <c r="B284" s="2">
        <v>309</v>
      </c>
      <c r="C284" s="2">
        <v>45</v>
      </c>
      <c r="D284" s="2">
        <v>2</v>
      </c>
      <c r="E284" s="2">
        <v>171200</v>
      </c>
      <c r="F284" s="3">
        <v>45178</v>
      </c>
      <c r="G284" s="2">
        <v>480</v>
      </c>
      <c r="H284" s="2">
        <v>12</v>
      </c>
      <c r="I284" s="2">
        <v>1172015</v>
      </c>
      <c r="J284" s="2">
        <v>5</v>
      </c>
      <c r="K284" s="2">
        <v>7</v>
      </c>
      <c r="L284" s="2">
        <v>7</v>
      </c>
      <c r="M284" s="2" t="str">
        <f>IF(Table18[[#This Row],[Recency]]&lt;5, "Inactive Based on Recency", "Active Based on Recency")</f>
        <v>Active Based on Recency</v>
      </c>
      <c r="N284" s="2" t="s">
        <v>22</v>
      </c>
    </row>
    <row r="285" spans="1:14" x14ac:dyDescent="0.35">
      <c r="A285" s="2">
        <v>908</v>
      </c>
      <c r="B285" s="2">
        <v>310</v>
      </c>
      <c r="C285" s="2">
        <v>42</v>
      </c>
      <c r="D285" s="2">
        <v>4</v>
      </c>
      <c r="E285" s="2">
        <v>571840</v>
      </c>
      <c r="F285" s="3">
        <v>44752</v>
      </c>
      <c r="G285" s="2">
        <v>906</v>
      </c>
      <c r="H285" s="2">
        <v>4</v>
      </c>
      <c r="I285" s="2">
        <v>571840</v>
      </c>
      <c r="J285" s="2">
        <v>2</v>
      </c>
      <c r="K285" s="2">
        <v>1</v>
      </c>
      <c r="L285" s="2">
        <v>3</v>
      </c>
      <c r="M285" s="2" t="str">
        <f>IF(Table18[[#This Row],[Recency]]&lt;5, "Inactive Based on Recency", "Active Based on Recency")</f>
        <v>Inactive Based on Recency</v>
      </c>
      <c r="N285" s="2" t="s">
        <v>22</v>
      </c>
    </row>
    <row r="286" spans="1:14" x14ac:dyDescent="0.35">
      <c r="A286" s="2">
        <v>300</v>
      </c>
      <c r="B286" s="2">
        <v>311</v>
      </c>
      <c r="C286" s="2">
        <v>33</v>
      </c>
      <c r="D286" s="2">
        <v>2</v>
      </c>
      <c r="E286" s="2">
        <v>285412</v>
      </c>
      <c r="F286" s="3">
        <v>44999</v>
      </c>
      <c r="G286" s="2">
        <v>659</v>
      </c>
      <c r="H286" s="2">
        <v>2</v>
      </c>
      <c r="I286" s="2">
        <v>285412</v>
      </c>
      <c r="J286" s="2">
        <v>4</v>
      </c>
      <c r="K286" s="2">
        <v>0</v>
      </c>
      <c r="L286" s="2">
        <v>1</v>
      </c>
      <c r="M286" s="2" t="str">
        <f>IF(Table18[[#This Row],[Recency]]&lt;5, "Inactive Based on Recency", "Active Based on Recency")</f>
        <v>Inactive Based on Recency</v>
      </c>
      <c r="N286" s="2" t="s">
        <v>7</v>
      </c>
    </row>
    <row r="287" spans="1:14" x14ac:dyDescent="0.35">
      <c r="A287" s="2">
        <v>1175</v>
      </c>
      <c r="B287" s="2">
        <v>312</v>
      </c>
      <c r="C287" s="2">
        <v>21</v>
      </c>
      <c r="D287" s="2">
        <v>3</v>
      </c>
      <c r="E287" s="2">
        <v>343689</v>
      </c>
      <c r="F287" s="3">
        <v>45273</v>
      </c>
      <c r="G287" s="2">
        <v>385</v>
      </c>
      <c r="H287" s="2">
        <v>13</v>
      </c>
      <c r="I287" s="2">
        <v>1711048</v>
      </c>
      <c r="J287" s="2">
        <v>6</v>
      </c>
      <c r="K287" s="2">
        <v>8</v>
      </c>
      <c r="L287" s="2">
        <v>9</v>
      </c>
      <c r="M287" s="2" t="str">
        <f>IF(Table18[[#This Row],[Recency]]&lt;5, "Inactive Based on Recency", "Active Based on Recency")</f>
        <v>Active Based on Recency</v>
      </c>
      <c r="N287" s="2" t="s">
        <v>15</v>
      </c>
    </row>
    <row r="288" spans="1:14" x14ac:dyDescent="0.35">
      <c r="A288" s="2">
        <v>602</v>
      </c>
      <c r="B288" s="2">
        <v>313</v>
      </c>
      <c r="C288" s="2">
        <v>25</v>
      </c>
      <c r="D288" s="2">
        <v>3</v>
      </c>
      <c r="E288" s="2">
        <v>284370</v>
      </c>
      <c r="F288" s="3">
        <v>45449</v>
      </c>
      <c r="G288" s="2">
        <v>209</v>
      </c>
      <c r="H288" s="2">
        <v>8</v>
      </c>
      <c r="I288" s="2">
        <v>977990</v>
      </c>
      <c r="J288" s="2">
        <v>8</v>
      </c>
      <c r="K288" s="2">
        <v>4</v>
      </c>
      <c r="L288" s="2">
        <v>6</v>
      </c>
      <c r="M288" s="2" t="str">
        <f>IF(Table18[[#This Row],[Recency]]&lt;5, "Inactive Based on Recency", "Active Based on Recency")</f>
        <v>Active Based on Recency</v>
      </c>
      <c r="N288" s="2" t="s">
        <v>11</v>
      </c>
    </row>
    <row r="289" spans="1:14" x14ac:dyDescent="0.35">
      <c r="A289" s="2">
        <v>992</v>
      </c>
      <c r="B289" s="2">
        <v>314</v>
      </c>
      <c r="C289" s="2">
        <v>19</v>
      </c>
      <c r="D289" s="2">
        <v>3</v>
      </c>
      <c r="E289" s="2">
        <v>337224</v>
      </c>
      <c r="F289" s="3">
        <v>45036</v>
      </c>
      <c r="G289" s="2">
        <v>622</v>
      </c>
      <c r="H289" s="2">
        <v>10</v>
      </c>
      <c r="I289" s="2">
        <v>1078064</v>
      </c>
      <c r="J289" s="2">
        <v>4</v>
      </c>
      <c r="K289" s="2">
        <v>6</v>
      </c>
      <c r="L289" s="2">
        <v>7</v>
      </c>
      <c r="M289" s="2" t="str">
        <f>IF(Table18[[#This Row],[Recency]]&lt;5, "Inactive Based on Recency", "Active Based on Recency")</f>
        <v>Inactive Based on Recency</v>
      </c>
      <c r="N289" s="2" t="s">
        <v>26</v>
      </c>
    </row>
    <row r="290" spans="1:14" x14ac:dyDescent="0.35">
      <c r="A290" s="2">
        <v>1177</v>
      </c>
      <c r="B290" s="2">
        <v>315</v>
      </c>
      <c r="C290" s="2">
        <v>37</v>
      </c>
      <c r="D290" s="2">
        <v>4</v>
      </c>
      <c r="E290" s="2">
        <v>542960</v>
      </c>
      <c r="F290" s="3">
        <v>45261</v>
      </c>
      <c r="G290" s="2">
        <v>397</v>
      </c>
      <c r="H290" s="2">
        <v>15</v>
      </c>
      <c r="I290" s="2">
        <v>1469973</v>
      </c>
      <c r="J290" s="2">
        <v>6</v>
      </c>
      <c r="K290" s="2">
        <v>9</v>
      </c>
      <c r="L290" s="2">
        <v>8</v>
      </c>
      <c r="M290" s="2" t="str">
        <f>IF(Table18[[#This Row],[Recency]]&lt;5, "Inactive Based on Recency", "Active Based on Recency")</f>
        <v>Active Based on Recency</v>
      </c>
      <c r="N290" s="2" t="s">
        <v>26</v>
      </c>
    </row>
    <row r="291" spans="1:14" x14ac:dyDescent="0.35">
      <c r="A291" s="2">
        <v>738</v>
      </c>
      <c r="B291" s="2">
        <v>316</v>
      </c>
      <c r="C291" s="2">
        <v>43</v>
      </c>
      <c r="D291" s="2">
        <v>3</v>
      </c>
      <c r="E291" s="2">
        <v>291639</v>
      </c>
      <c r="F291" s="3">
        <v>45393</v>
      </c>
      <c r="G291" s="2">
        <v>265</v>
      </c>
      <c r="H291" s="2">
        <v>11</v>
      </c>
      <c r="I291" s="2">
        <v>1133611</v>
      </c>
      <c r="J291" s="2">
        <v>7</v>
      </c>
      <c r="K291" s="2">
        <v>7</v>
      </c>
      <c r="L291" s="2">
        <v>7</v>
      </c>
      <c r="M291" s="2" t="str">
        <f>IF(Table18[[#This Row],[Recency]]&lt;5, "Inactive Based on Recency", "Active Based on Recency")</f>
        <v>Active Based on Recency</v>
      </c>
      <c r="N291" s="2" t="s">
        <v>48</v>
      </c>
    </row>
    <row r="292" spans="1:14" x14ac:dyDescent="0.35">
      <c r="A292" s="2">
        <v>624</v>
      </c>
      <c r="B292" s="2">
        <v>317</v>
      </c>
      <c r="C292" s="2">
        <v>41</v>
      </c>
      <c r="D292" s="2">
        <v>3</v>
      </c>
      <c r="E292" s="2">
        <v>112698</v>
      </c>
      <c r="F292" s="3">
        <v>45238</v>
      </c>
      <c r="G292" s="2">
        <v>420</v>
      </c>
      <c r="H292" s="2">
        <v>8</v>
      </c>
      <c r="I292" s="2">
        <v>300528</v>
      </c>
      <c r="J292" s="2">
        <v>6</v>
      </c>
      <c r="K292" s="2">
        <v>4</v>
      </c>
      <c r="L292" s="2">
        <v>1</v>
      </c>
      <c r="M292" s="2" t="str">
        <f>IF(Table18[[#This Row],[Recency]]&lt;5, "Inactive Based on Recency", "Active Based on Recency")</f>
        <v>Active Based on Recency</v>
      </c>
      <c r="N292" s="2" t="s">
        <v>22</v>
      </c>
    </row>
    <row r="293" spans="1:14" x14ac:dyDescent="0.35">
      <c r="A293" s="2">
        <v>672</v>
      </c>
      <c r="B293" s="2">
        <v>318</v>
      </c>
      <c r="C293" s="2">
        <v>29</v>
      </c>
      <c r="D293" s="2">
        <v>2</v>
      </c>
      <c r="E293" s="2">
        <v>217572</v>
      </c>
      <c r="F293" s="3">
        <v>45494</v>
      </c>
      <c r="G293" s="2">
        <v>164</v>
      </c>
      <c r="H293" s="2">
        <v>9</v>
      </c>
      <c r="I293" s="2">
        <v>1025549</v>
      </c>
      <c r="J293" s="2">
        <v>9</v>
      </c>
      <c r="K293" s="2">
        <v>5</v>
      </c>
      <c r="L293" s="2">
        <v>7</v>
      </c>
      <c r="M293" s="2" t="str">
        <f>IF(Table18[[#This Row],[Recency]]&lt;5, "Inactive Based on Recency", "Active Based on Recency")</f>
        <v>Active Based on Recency</v>
      </c>
      <c r="N293" s="2" t="s">
        <v>52</v>
      </c>
    </row>
    <row r="294" spans="1:14" x14ac:dyDescent="0.35">
      <c r="A294" s="2">
        <v>1150</v>
      </c>
      <c r="B294" s="2">
        <v>319</v>
      </c>
      <c r="C294" s="2">
        <v>17</v>
      </c>
      <c r="D294" s="2">
        <v>1</v>
      </c>
      <c r="E294" s="2">
        <v>58693</v>
      </c>
      <c r="F294" s="3">
        <v>45136</v>
      </c>
      <c r="G294" s="2">
        <v>522</v>
      </c>
      <c r="H294" s="2">
        <v>1</v>
      </c>
      <c r="I294" s="2">
        <v>58693</v>
      </c>
      <c r="J294" s="2">
        <v>5</v>
      </c>
      <c r="K294" s="2">
        <v>0</v>
      </c>
      <c r="L294" s="2">
        <v>0</v>
      </c>
      <c r="M294" s="2" t="str">
        <f>IF(Table18[[#This Row],[Recency]]&lt;5, "Inactive Based on Recency", "Active Based on Recency")</f>
        <v>Active Based on Recency</v>
      </c>
      <c r="N294" s="2" t="s">
        <v>26</v>
      </c>
    </row>
    <row r="295" spans="1:14" x14ac:dyDescent="0.35">
      <c r="A295" s="2">
        <v>999</v>
      </c>
      <c r="B295" s="2">
        <v>320</v>
      </c>
      <c r="C295" s="2">
        <v>45</v>
      </c>
      <c r="D295" s="2">
        <v>5</v>
      </c>
      <c r="E295" s="2">
        <v>428000</v>
      </c>
      <c r="F295" s="3">
        <v>44721</v>
      </c>
      <c r="G295" s="2">
        <v>937</v>
      </c>
      <c r="H295" s="2">
        <v>9</v>
      </c>
      <c r="I295" s="2">
        <v>527660</v>
      </c>
      <c r="J295" s="2">
        <v>2</v>
      </c>
      <c r="K295" s="2">
        <v>5</v>
      </c>
      <c r="L295" s="2">
        <v>3</v>
      </c>
      <c r="M295" s="2" t="str">
        <f>IF(Table18[[#This Row],[Recency]]&lt;5, "Inactive Based on Recency", "Active Based on Recency")</f>
        <v>Inactive Based on Recency</v>
      </c>
      <c r="N295" s="2" t="s">
        <v>22</v>
      </c>
    </row>
    <row r="296" spans="1:14" x14ac:dyDescent="0.35">
      <c r="A296" s="2">
        <v>703</v>
      </c>
      <c r="B296" s="2">
        <v>321</v>
      </c>
      <c r="C296" s="2">
        <v>5</v>
      </c>
      <c r="D296" s="2">
        <v>2</v>
      </c>
      <c r="E296" s="2">
        <v>274066</v>
      </c>
      <c r="F296" s="3">
        <v>45486</v>
      </c>
      <c r="G296" s="2">
        <v>172</v>
      </c>
      <c r="H296" s="2">
        <v>11</v>
      </c>
      <c r="I296" s="2">
        <v>945059</v>
      </c>
      <c r="J296" s="2">
        <v>9</v>
      </c>
      <c r="K296" s="2">
        <v>7</v>
      </c>
      <c r="L296" s="2">
        <v>6</v>
      </c>
      <c r="M296" s="2" t="str">
        <f>IF(Table18[[#This Row],[Recency]]&lt;5, "Inactive Based on Recency", "Active Based on Recency")</f>
        <v>Active Based on Recency</v>
      </c>
      <c r="N296" s="2" t="s">
        <v>15</v>
      </c>
    </row>
    <row r="297" spans="1:14" x14ac:dyDescent="0.35">
      <c r="A297" s="2">
        <v>291</v>
      </c>
      <c r="B297" s="2">
        <v>322</v>
      </c>
      <c r="C297" s="2">
        <v>48</v>
      </c>
      <c r="D297" s="2">
        <v>2</v>
      </c>
      <c r="E297" s="2">
        <v>108614</v>
      </c>
      <c r="F297" s="3">
        <v>45040</v>
      </c>
      <c r="G297" s="2">
        <v>618</v>
      </c>
      <c r="H297" s="2">
        <v>2</v>
      </c>
      <c r="I297" s="2">
        <v>108614</v>
      </c>
      <c r="J297" s="2">
        <v>4</v>
      </c>
      <c r="K297" s="2">
        <v>0</v>
      </c>
      <c r="L297" s="2">
        <v>0</v>
      </c>
      <c r="M297" s="2" t="str">
        <f>IF(Table18[[#This Row],[Recency]]&lt;5, "Inactive Based on Recency", "Active Based on Recency")</f>
        <v>Inactive Based on Recency</v>
      </c>
      <c r="N297" s="2" t="s">
        <v>15</v>
      </c>
    </row>
    <row r="298" spans="1:14" x14ac:dyDescent="0.35">
      <c r="A298" s="2">
        <v>962</v>
      </c>
      <c r="B298" s="2">
        <v>323</v>
      </c>
      <c r="C298" s="2">
        <v>47</v>
      </c>
      <c r="D298" s="2">
        <v>1</v>
      </c>
      <c r="E298" s="2">
        <v>81201</v>
      </c>
      <c r="F298" s="3">
        <v>45322</v>
      </c>
      <c r="G298" s="2">
        <v>336</v>
      </c>
      <c r="H298" s="2">
        <v>2</v>
      </c>
      <c r="I298" s="2">
        <v>137440</v>
      </c>
      <c r="J298" s="2">
        <v>7</v>
      </c>
      <c r="K298" s="2">
        <v>0</v>
      </c>
      <c r="L298" s="2">
        <v>0</v>
      </c>
      <c r="M298" s="2" t="str">
        <f>IF(Table18[[#This Row],[Recency]]&lt;5, "Inactive Based on Recency", "Active Based on Recency")</f>
        <v>Active Based on Recency</v>
      </c>
      <c r="N298" s="2" t="s">
        <v>7</v>
      </c>
    </row>
    <row r="299" spans="1:14" x14ac:dyDescent="0.35">
      <c r="A299" s="2">
        <v>903</v>
      </c>
      <c r="B299" s="2">
        <v>324</v>
      </c>
      <c r="C299" s="2">
        <v>10</v>
      </c>
      <c r="D299" s="2">
        <v>2</v>
      </c>
      <c r="E299" s="2">
        <v>49830</v>
      </c>
      <c r="F299" s="3">
        <v>45508</v>
      </c>
      <c r="G299" s="2">
        <v>150</v>
      </c>
      <c r="H299" s="2">
        <v>2</v>
      </c>
      <c r="I299" s="2">
        <v>49830</v>
      </c>
      <c r="J299" s="2">
        <v>10</v>
      </c>
      <c r="K299" s="2">
        <v>0</v>
      </c>
      <c r="L299" s="2">
        <v>0</v>
      </c>
      <c r="M299" s="2" t="str">
        <f>IF(Table18[[#This Row],[Recency]]&lt;5, "Inactive Based on Recency", "Active Based on Recency")</f>
        <v>Active Based on Recency</v>
      </c>
      <c r="N299" s="2" t="s">
        <v>15</v>
      </c>
    </row>
    <row r="300" spans="1:14" x14ac:dyDescent="0.35">
      <c r="A300" s="2">
        <v>721</v>
      </c>
      <c r="B300" s="2">
        <v>325</v>
      </c>
      <c r="C300" s="2">
        <v>10</v>
      </c>
      <c r="D300" s="2">
        <v>3</v>
      </c>
      <c r="E300" s="2">
        <v>74745</v>
      </c>
      <c r="F300" s="3">
        <v>45523</v>
      </c>
      <c r="G300" s="2">
        <v>135</v>
      </c>
      <c r="H300" s="2">
        <v>18</v>
      </c>
      <c r="I300" s="2">
        <v>1610343</v>
      </c>
      <c r="J300" s="2">
        <v>10</v>
      </c>
      <c r="K300" s="2">
        <v>9</v>
      </c>
      <c r="L300" s="2">
        <v>9</v>
      </c>
      <c r="M300" s="2" t="str">
        <f>IF(Table18[[#This Row],[Recency]]&lt;5, "Inactive Based on Recency", "Active Based on Recency")</f>
        <v>Active Based on Recency</v>
      </c>
      <c r="N300" s="2" t="s">
        <v>52</v>
      </c>
    </row>
    <row r="301" spans="1:14" x14ac:dyDescent="0.35">
      <c r="A301" s="2">
        <v>501</v>
      </c>
      <c r="B301" s="2">
        <v>326</v>
      </c>
      <c r="C301" s="2">
        <v>8</v>
      </c>
      <c r="D301" s="2">
        <v>1</v>
      </c>
      <c r="E301" s="2">
        <v>70024</v>
      </c>
      <c r="F301" s="3">
        <v>44692</v>
      </c>
      <c r="G301" s="2">
        <v>966</v>
      </c>
      <c r="H301" s="2">
        <v>4</v>
      </c>
      <c r="I301" s="2">
        <v>361663</v>
      </c>
      <c r="J301" s="2">
        <v>2</v>
      </c>
      <c r="K301" s="2">
        <v>1</v>
      </c>
      <c r="L301" s="2">
        <v>1</v>
      </c>
      <c r="M301" s="2" t="str">
        <f>IF(Table18[[#This Row],[Recency]]&lt;5, "Inactive Based on Recency", "Active Based on Recency")</f>
        <v>Inactive Based on Recency</v>
      </c>
      <c r="N301" s="2" t="s">
        <v>22</v>
      </c>
    </row>
    <row r="302" spans="1:14" x14ac:dyDescent="0.35">
      <c r="A302" s="2">
        <v>357</v>
      </c>
      <c r="B302" s="2">
        <v>327</v>
      </c>
      <c r="C302" s="2">
        <v>26</v>
      </c>
      <c r="D302" s="2">
        <v>1</v>
      </c>
      <c r="E302" s="2">
        <v>138724</v>
      </c>
      <c r="F302" s="3">
        <v>45409</v>
      </c>
      <c r="G302" s="2">
        <v>249</v>
      </c>
      <c r="H302" s="2">
        <v>4</v>
      </c>
      <c r="I302" s="2">
        <v>598499</v>
      </c>
      <c r="J302" s="2">
        <v>8</v>
      </c>
      <c r="K302" s="2">
        <v>1</v>
      </c>
      <c r="L302" s="2">
        <v>3</v>
      </c>
      <c r="M302" s="2" t="str">
        <f>IF(Table18[[#This Row],[Recency]]&lt;5, "Inactive Based on Recency", "Active Based on Recency")</f>
        <v>Active Based on Recency</v>
      </c>
      <c r="N302" s="2" t="s">
        <v>15</v>
      </c>
    </row>
    <row r="303" spans="1:14" x14ac:dyDescent="0.35">
      <c r="A303" s="2">
        <v>312</v>
      </c>
      <c r="B303" s="2">
        <v>328</v>
      </c>
      <c r="C303" s="2">
        <v>35</v>
      </c>
      <c r="D303" s="2">
        <v>5</v>
      </c>
      <c r="E303" s="2">
        <v>281195</v>
      </c>
      <c r="F303" s="3">
        <v>45458</v>
      </c>
      <c r="G303" s="2">
        <v>200</v>
      </c>
      <c r="H303" s="2">
        <v>25</v>
      </c>
      <c r="I303" s="2">
        <v>2509319</v>
      </c>
      <c r="J303" s="2">
        <v>9</v>
      </c>
      <c r="K303" s="2">
        <v>9</v>
      </c>
      <c r="L303" s="2">
        <v>9</v>
      </c>
      <c r="M303" s="2" t="str">
        <f>IF(Table18[[#This Row],[Recency]]&lt;5, "Inactive Based on Recency", "Active Based on Recency")</f>
        <v>Active Based on Recency</v>
      </c>
      <c r="N303" s="2" t="s">
        <v>48</v>
      </c>
    </row>
    <row r="304" spans="1:14" x14ac:dyDescent="0.35">
      <c r="A304" s="2">
        <v>16</v>
      </c>
      <c r="B304" s="2">
        <v>329</v>
      </c>
      <c r="C304" s="2">
        <v>35</v>
      </c>
      <c r="D304" s="2">
        <v>5</v>
      </c>
      <c r="E304" s="2">
        <v>281195</v>
      </c>
      <c r="F304" s="3">
        <v>45208</v>
      </c>
      <c r="G304" s="2">
        <v>450</v>
      </c>
      <c r="H304" s="2">
        <v>10</v>
      </c>
      <c r="I304" s="2">
        <v>620714</v>
      </c>
      <c r="J304" s="2">
        <v>5</v>
      </c>
      <c r="K304" s="2">
        <v>6</v>
      </c>
      <c r="L304" s="2">
        <v>3</v>
      </c>
      <c r="M304" s="2" t="str">
        <f>IF(Table18[[#This Row],[Recency]]&lt;5, "Inactive Based on Recency", "Active Based on Recency")</f>
        <v>Active Based on Recency</v>
      </c>
      <c r="N304" s="2" t="s">
        <v>52</v>
      </c>
    </row>
    <row r="305" spans="1:14" x14ac:dyDescent="0.35">
      <c r="A305" s="2">
        <v>587</v>
      </c>
      <c r="B305" s="2">
        <v>330</v>
      </c>
      <c r="C305" s="2">
        <v>15</v>
      </c>
      <c r="D305" s="2">
        <v>4</v>
      </c>
      <c r="E305" s="2">
        <v>630912</v>
      </c>
      <c r="F305" s="3">
        <v>44803</v>
      </c>
      <c r="G305" s="2">
        <v>855</v>
      </c>
      <c r="H305" s="2">
        <v>4</v>
      </c>
      <c r="I305" s="2">
        <v>630912</v>
      </c>
      <c r="J305" s="2">
        <v>2</v>
      </c>
      <c r="K305" s="2">
        <v>1</v>
      </c>
      <c r="L305" s="2">
        <v>4</v>
      </c>
      <c r="M305" s="2" t="str">
        <f>IF(Table18[[#This Row],[Recency]]&lt;5, "Inactive Based on Recency", "Active Based on Recency")</f>
        <v>Inactive Based on Recency</v>
      </c>
      <c r="N305" s="2" t="s">
        <v>15</v>
      </c>
    </row>
    <row r="306" spans="1:14" x14ac:dyDescent="0.35">
      <c r="A306" s="2">
        <v>9</v>
      </c>
      <c r="B306" s="2">
        <v>331</v>
      </c>
      <c r="C306" s="2">
        <v>4</v>
      </c>
      <c r="D306" s="2">
        <v>1</v>
      </c>
      <c r="E306" s="2">
        <v>38082</v>
      </c>
      <c r="F306" s="3">
        <v>45532</v>
      </c>
      <c r="G306" s="2">
        <v>126</v>
      </c>
      <c r="H306" s="2">
        <v>12</v>
      </c>
      <c r="I306" s="2">
        <v>1735219</v>
      </c>
      <c r="J306" s="2">
        <v>10</v>
      </c>
      <c r="K306" s="2">
        <v>7</v>
      </c>
      <c r="L306" s="2">
        <v>9</v>
      </c>
      <c r="M306" s="2" t="str">
        <f>IF(Table18[[#This Row],[Recency]]&lt;5, "Inactive Based on Recency", "Active Based on Recency")</f>
        <v>Active Based on Recency</v>
      </c>
      <c r="N306" s="2" t="s">
        <v>48</v>
      </c>
    </row>
    <row r="307" spans="1:14" x14ac:dyDescent="0.35">
      <c r="A307" s="2">
        <v>191</v>
      </c>
      <c r="B307" s="2">
        <v>332</v>
      </c>
      <c r="C307" s="2">
        <v>40</v>
      </c>
      <c r="D307" s="2">
        <v>1</v>
      </c>
      <c r="E307" s="2">
        <v>25952</v>
      </c>
      <c r="F307" s="3">
        <v>45350</v>
      </c>
      <c r="G307" s="2">
        <v>308</v>
      </c>
      <c r="H307" s="2">
        <v>8</v>
      </c>
      <c r="I307" s="2">
        <v>870305</v>
      </c>
      <c r="J307" s="2">
        <v>7</v>
      </c>
      <c r="K307" s="2">
        <v>4</v>
      </c>
      <c r="L307" s="2">
        <v>5</v>
      </c>
      <c r="M307" s="2" t="str">
        <f>IF(Table18[[#This Row],[Recency]]&lt;5, "Inactive Based on Recency", "Active Based on Recency")</f>
        <v>Active Based on Recency</v>
      </c>
      <c r="N307" s="2" t="s">
        <v>7</v>
      </c>
    </row>
    <row r="308" spans="1:14" x14ac:dyDescent="0.35">
      <c r="A308" s="2">
        <v>766</v>
      </c>
      <c r="B308" s="2">
        <v>333</v>
      </c>
      <c r="C308" s="2">
        <v>21</v>
      </c>
      <c r="D308" s="2">
        <v>1</v>
      </c>
      <c r="E308" s="2">
        <v>114563</v>
      </c>
      <c r="F308" s="3">
        <v>45264</v>
      </c>
      <c r="G308" s="2">
        <v>394</v>
      </c>
      <c r="H308" s="2">
        <v>9</v>
      </c>
      <c r="I308" s="2">
        <v>600030</v>
      </c>
      <c r="J308" s="2">
        <v>6</v>
      </c>
      <c r="K308" s="2">
        <v>5</v>
      </c>
      <c r="L308" s="2">
        <v>3</v>
      </c>
      <c r="M308" s="2" t="str">
        <f>IF(Table18[[#This Row],[Recency]]&lt;5, "Inactive Based on Recency", "Active Based on Recency")</f>
        <v>Active Based on Recency</v>
      </c>
      <c r="N308" s="2" t="s">
        <v>15</v>
      </c>
    </row>
    <row r="309" spans="1:14" x14ac:dyDescent="0.35">
      <c r="A309" s="2">
        <v>509</v>
      </c>
      <c r="B309" s="2">
        <v>334</v>
      </c>
      <c r="C309" s="2">
        <v>27</v>
      </c>
      <c r="D309" s="2">
        <v>5</v>
      </c>
      <c r="E309" s="2">
        <v>396325</v>
      </c>
      <c r="F309" s="3">
        <v>44238</v>
      </c>
      <c r="G309" s="2">
        <v>1420</v>
      </c>
      <c r="H309" s="2">
        <v>5</v>
      </c>
      <c r="I309" s="2">
        <v>396325</v>
      </c>
      <c r="J309" s="2">
        <v>1</v>
      </c>
      <c r="K309" s="2">
        <v>2</v>
      </c>
      <c r="L309" s="2">
        <v>2</v>
      </c>
      <c r="M309" s="2" t="str">
        <f>IF(Table18[[#This Row],[Recency]]&lt;5, "Inactive Based on Recency", "Active Based on Recency")</f>
        <v>Inactive Based on Recency</v>
      </c>
      <c r="N309" s="2" t="s">
        <v>26</v>
      </c>
    </row>
    <row r="310" spans="1:14" x14ac:dyDescent="0.35">
      <c r="A310" s="2">
        <v>769</v>
      </c>
      <c r="B310" s="2">
        <v>335</v>
      </c>
      <c r="C310" s="2">
        <v>25</v>
      </c>
      <c r="D310" s="2">
        <v>3</v>
      </c>
      <c r="E310" s="2">
        <v>284370</v>
      </c>
      <c r="F310" s="3">
        <v>45400</v>
      </c>
      <c r="G310" s="2">
        <v>258</v>
      </c>
      <c r="H310" s="2">
        <v>16</v>
      </c>
      <c r="I310" s="2">
        <v>1932711</v>
      </c>
      <c r="J310" s="2">
        <v>8</v>
      </c>
      <c r="K310" s="2">
        <v>9</v>
      </c>
      <c r="L310" s="2">
        <v>9</v>
      </c>
      <c r="M310" s="2" t="str">
        <f>IF(Table18[[#This Row],[Recency]]&lt;5, "Inactive Based on Recency", "Active Based on Recency")</f>
        <v>Active Based on Recency</v>
      </c>
      <c r="N310" s="2" t="s">
        <v>15</v>
      </c>
    </row>
    <row r="311" spans="1:14" x14ac:dyDescent="0.35">
      <c r="A311" s="2">
        <v>606</v>
      </c>
      <c r="B311" s="2">
        <v>336</v>
      </c>
      <c r="C311" s="2">
        <v>21</v>
      </c>
      <c r="D311" s="2">
        <v>1</v>
      </c>
      <c r="E311" s="2">
        <v>114563</v>
      </c>
      <c r="F311" s="3">
        <v>45271</v>
      </c>
      <c r="G311" s="2">
        <v>387</v>
      </c>
      <c r="H311" s="2">
        <v>9</v>
      </c>
      <c r="I311" s="2">
        <v>1289421</v>
      </c>
      <c r="J311" s="2">
        <v>6</v>
      </c>
      <c r="K311" s="2">
        <v>5</v>
      </c>
      <c r="L311" s="2">
        <v>8</v>
      </c>
      <c r="M311" s="2" t="str">
        <f>IF(Table18[[#This Row],[Recency]]&lt;5, "Inactive Based on Recency", "Active Based on Recency")</f>
        <v>Active Based on Recency</v>
      </c>
      <c r="N311" s="2" t="s">
        <v>26</v>
      </c>
    </row>
    <row r="312" spans="1:14" x14ac:dyDescent="0.35">
      <c r="A312" s="2">
        <v>1016</v>
      </c>
      <c r="B312" s="2">
        <v>337</v>
      </c>
      <c r="C312" s="2">
        <v>11</v>
      </c>
      <c r="D312" s="2">
        <v>5</v>
      </c>
      <c r="E312" s="2">
        <v>507270</v>
      </c>
      <c r="F312" s="3">
        <v>45425</v>
      </c>
      <c r="G312" s="2">
        <v>233</v>
      </c>
      <c r="H312" s="2">
        <v>9</v>
      </c>
      <c r="I312" s="2">
        <v>839468</v>
      </c>
      <c r="J312" s="2">
        <v>8</v>
      </c>
      <c r="K312" s="2">
        <v>5</v>
      </c>
      <c r="L312" s="2">
        <v>5</v>
      </c>
      <c r="M312" s="2" t="str">
        <f>IF(Table18[[#This Row],[Recency]]&lt;5, "Inactive Based on Recency", "Active Based on Recency")</f>
        <v>Active Based on Recency</v>
      </c>
      <c r="N312" s="2" t="s">
        <v>7</v>
      </c>
    </row>
    <row r="313" spans="1:14" x14ac:dyDescent="0.35">
      <c r="A313" s="2">
        <v>801</v>
      </c>
      <c r="B313" s="2">
        <v>338</v>
      </c>
      <c r="C313" s="2">
        <v>9</v>
      </c>
      <c r="D313" s="2">
        <v>5</v>
      </c>
      <c r="E313" s="2">
        <v>202795</v>
      </c>
      <c r="F313" s="3">
        <v>45301</v>
      </c>
      <c r="G313" s="2">
        <v>357</v>
      </c>
      <c r="H313" s="2">
        <v>9</v>
      </c>
      <c r="I313" s="2">
        <v>774990</v>
      </c>
      <c r="J313" s="2">
        <v>6</v>
      </c>
      <c r="K313" s="2">
        <v>5</v>
      </c>
      <c r="L313" s="2">
        <v>5</v>
      </c>
      <c r="M313" s="2" t="str">
        <f>IF(Table18[[#This Row],[Recency]]&lt;5, "Inactive Based on Recency", "Active Based on Recency")</f>
        <v>Active Based on Recency</v>
      </c>
      <c r="N313" s="2" t="s">
        <v>7</v>
      </c>
    </row>
    <row r="314" spans="1:14" x14ac:dyDescent="0.35">
      <c r="A314" s="2">
        <v>778</v>
      </c>
      <c r="B314" s="2">
        <v>339</v>
      </c>
      <c r="C314" s="2">
        <v>15</v>
      </c>
      <c r="D314" s="2">
        <v>4</v>
      </c>
      <c r="E314" s="2">
        <v>630912</v>
      </c>
      <c r="F314" s="3">
        <v>44873</v>
      </c>
      <c r="G314" s="2">
        <v>785</v>
      </c>
      <c r="H314" s="2">
        <v>8</v>
      </c>
      <c r="I314" s="2">
        <v>1026829</v>
      </c>
      <c r="J314" s="2">
        <v>3</v>
      </c>
      <c r="K314" s="2">
        <v>4</v>
      </c>
      <c r="L314" s="2">
        <v>7</v>
      </c>
      <c r="M314" s="2" t="str">
        <f>IF(Table18[[#This Row],[Recency]]&lt;5, "Inactive Based on Recency", "Active Based on Recency")</f>
        <v>Inactive Based on Recency</v>
      </c>
      <c r="N314" s="2" t="s">
        <v>52</v>
      </c>
    </row>
    <row r="315" spans="1:14" x14ac:dyDescent="0.35">
      <c r="A315" s="2">
        <v>518</v>
      </c>
      <c r="B315" s="2">
        <v>340</v>
      </c>
      <c r="C315" s="2">
        <v>24</v>
      </c>
      <c r="D315" s="2">
        <v>5</v>
      </c>
      <c r="E315" s="2">
        <v>801555</v>
      </c>
      <c r="F315" s="3">
        <v>45522</v>
      </c>
      <c r="G315" s="2">
        <v>136</v>
      </c>
      <c r="H315" s="2">
        <v>8</v>
      </c>
      <c r="I315" s="2">
        <v>1270974</v>
      </c>
      <c r="J315" s="2">
        <v>10</v>
      </c>
      <c r="K315" s="2">
        <v>4</v>
      </c>
      <c r="L315" s="2">
        <v>8</v>
      </c>
      <c r="M315" s="2" t="str">
        <f>IF(Table18[[#This Row],[Recency]]&lt;5, "Inactive Based on Recency", "Active Based on Recency")</f>
        <v>Active Based on Recency</v>
      </c>
      <c r="N315" s="2" t="s">
        <v>11</v>
      </c>
    </row>
    <row r="316" spans="1:14" x14ac:dyDescent="0.35">
      <c r="A316" s="2">
        <v>960</v>
      </c>
      <c r="B316" s="2">
        <v>341</v>
      </c>
      <c r="C316" s="2">
        <v>14</v>
      </c>
      <c r="D316" s="2">
        <v>4</v>
      </c>
      <c r="E316" s="2">
        <v>649768</v>
      </c>
      <c r="F316" s="3">
        <v>44993</v>
      </c>
      <c r="G316" s="2">
        <v>665</v>
      </c>
      <c r="H316" s="2">
        <v>6</v>
      </c>
      <c r="I316" s="2">
        <v>935688</v>
      </c>
      <c r="J316" s="2">
        <v>4</v>
      </c>
      <c r="K316" s="2">
        <v>3</v>
      </c>
      <c r="L316" s="2">
        <v>6</v>
      </c>
      <c r="M316" s="2" t="str">
        <f>IF(Table18[[#This Row],[Recency]]&lt;5, "Inactive Based on Recency", "Active Based on Recency")</f>
        <v>Inactive Based on Recency</v>
      </c>
      <c r="N316" s="2" t="s">
        <v>15</v>
      </c>
    </row>
    <row r="317" spans="1:14" x14ac:dyDescent="0.35">
      <c r="A317" s="2">
        <v>2</v>
      </c>
      <c r="B317" s="2">
        <v>343</v>
      </c>
      <c r="C317" s="2">
        <v>34</v>
      </c>
      <c r="D317" s="2">
        <v>2</v>
      </c>
      <c r="E317" s="2">
        <v>173230</v>
      </c>
      <c r="F317" s="3">
        <v>45503</v>
      </c>
      <c r="G317" s="2">
        <v>155</v>
      </c>
      <c r="H317" s="2">
        <v>12</v>
      </c>
      <c r="I317" s="2">
        <v>1574030</v>
      </c>
      <c r="J317" s="2">
        <v>10</v>
      </c>
      <c r="K317" s="2">
        <v>7</v>
      </c>
      <c r="L317" s="2">
        <v>9</v>
      </c>
      <c r="M317" s="2" t="str">
        <f>IF(Table18[[#This Row],[Recency]]&lt;5, "Inactive Based on Recency", "Active Based on Recency")</f>
        <v>Active Based on Recency</v>
      </c>
      <c r="N317" s="2" t="s">
        <v>11</v>
      </c>
    </row>
    <row r="318" spans="1:14" x14ac:dyDescent="0.35">
      <c r="A318" s="2">
        <v>735</v>
      </c>
      <c r="B318" s="2">
        <v>344</v>
      </c>
      <c r="C318" s="2">
        <v>42</v>
      </c>
      <c r="D318" s="2">
        <v>2</v>
      </c>
      <c r="E318" s="2">
        <v>285920</v>
      </c>
      <c r="F318" s="3">
        <v>44401</v>
      </c>
      <c r="G318" s="2">
        <v>1257</v>
      </c>
      <c r="H318" s="2">
        <v>2</v>
      </c>
      <c r="I318" s="2">
        <v>285920</v>
      </c>
      <c r="J318" s="2">
        <v>1</v>
      </c>
      <c r="K318" s="2">
        <v>0</v>
      </c>
      <c r="L318" s="2">
        <v>1</v>
      </c>
      <c r="M318" s="2" t="str">
        <f>IF(Table18[[#This Row],[Recency]]&lt;5, "Inactive Based on Recency", "Active Based on Recency")</f>
        <v>Inactive Based on Recency</v>
      </c>
      <c r="N318" s="2" t="s">
        <v>15</v>
      </c>
    </row>
    <row r="319" spans="1:14" x14ac:dyDescent="0.35">
      <c r="A319" s="2">
        <v>1162</v>
      </c>
      <c r="B319" s="2">
        <v>345</v>
      </c>
      <c r="C319" s="2">
        <v>19</v>
      </c>
      <c r="D319" s="2">
        <v>5</v>
      </c>
      <c r="E319" s="2">
        <v>562040</v>
      </c>
      <c r="F319" s="3">
        <v>45550</v>
      </c>
      <c r="G319" s="2">
        <v>108</v>
      </c>
      <c r="H319" s="2">
        <v>7</v>
      </c>
      <c r="I319" s="2">
        <v>850194</v>
      </c>
      <c r="J319" s="2">
        <v>10</v>
      </c>
      <c r="K319" s="2">
        <v>4</v>
      </c>
      <c r="L319" s="2">
        <v>5</v>
      </c>
      <c r="M319" s="2" t="str">
        <f>IF(Table18[[#This Row],[Recency]]&lt;5, "Inactive Based on Recency", "Active Based on Recency")</f>
        <v>Active Based on Recency</v>
      </c>
      <c r="N319" s="2" t="s">
        <v>22</v>
      </c>
    </row>
    <row r="320" spans="1:14" x14ac:dyDescent="0.35">
      <c r="A320" s="2">
        <v>22</v>
      </c>
      <c r="B320" s="2">
        <v>346</v>
      </c>
      <c r="C320" s="2">
        <v>13</v>
      </c>
      <c r="D320" s="2">
        <v>2</v>
      </c>
      <c r="E320" s="2">
        <v>144790</v>
      </c>
      <c r="F320" s="3">
        <v>45448</v>
      </c>
      <c r="G320" s="2">
        <v>210</v>
      </c>
      <c r="H320" s="2">
        <v>7</v>
      </c>
      <c r="I320" s="2">
        <v>875759</v>
      </c>
      <c r="J320" s="2">
        <v>8</v>
      </c>
      <c r="K320" s="2">
        <v>4</v>
      </c>
      <c r="L320" s="2">
        <v>5</v>
      </c>
      <c r="M320" s="2" t="str">
        <f>IF(Table18[[#This Row],[Recency]]&lt;5, "Inactive Based on Recency", "Active Based on Recency")</f>
        <v>Active Based on Recency</v>
      </c>
      <c r="N320" s="2" t="s">
        <v>52</v>
      </c>
    </row>
    <row r="321" spans="1:14" x14ac:dyDescent="0.35">
      <c r="A321" s="2">
        <v>865</v>
      </c>
      <c r="B321" s="2">
        <v>347</v>
      </c>
      <c r="C321" s="2">
        <v>43</v>
      </c>
      <c r="D321" s="2">
        <v>4</v>
      </c>
      <c r="E321" s="2">
        <v>388852</v>
      </c>
      <c r="F321" s="3">
        <v>45454</v>
      </c>
      <c r="G321" s="2">
        <v>204</v>
      </c>
      <c r="H321" s="2">
        <v>13</v>
      </c>
      <c r="I321" s="2">
        <v>1015559</v>
      </c>
      <c r="J321" s="2">
        <v>9</v>
      </c>
      <c r="K321" s="2">
        <v>8</v>
      </c>
      <c r="L321" s="2">
        <v>6</v>
      </c>
      <c r="M321" s="2" t="str">
        <f>IF(Table18[[#This Row],[Recency]]&lt;5, "Inactive Based on Recency", "Active Based on Recency")</f>
        <v>Active Based on Recency</v>
      </c>
      <c r="N321" s="2" t="s">
        <v>22</v>
      </c>
    </row>
    <row r="322" spans="1:14" x14ac:dyDescent="0.35">
      <c r="A322" s="2">
        <v>77</v>
      </c>
      <c r="B322" s="2">
        <v>348</v>
      </c>
      <c r="C322" s="2">
        <v>28</v>
      </c>
      <c r="D322" s="2">
        <v>5</v>
      </c>
      <c r="E322" s="2">
        <v>455585</v>
      </c>
      <c r="F322" s="3">
        <v>45212</v>
      </c>
      <c r="G322" s="2">
        <v>446</v>
      </c>
      <c r="H322" s="2">
        <v>5</v>
      </c>
      <c r="I322" s="2">
        <v>455585</v>
      </c>
      <c r="J322" s="2">
        <v>5</v>
      </c>
      <c r="K322" s="2">
        <v>2</v>
      </c>
      <c r="L322" s="2">
        <v>2</v>
      </c>
      <c r="M322" s="2" t="str">
        <f>IF(Table18[[#This Row],[Recency]]&lt;5, "Inactive Based on Recency", "Active Based on Recency")</f>
        <v>Active Based on Recency</v>
      </c>
      <c r="N322" s="2" t="s">
        <v>7</v>
      </c>
    </row>
    <row r="323" spans="1:14" x14ac:dyDescent="0.35">
      <c r="A323" s="2">
        <v>5</v>
      </c>
      <c r="B323" s="2">
        <v>349</v>
      </c>
      <c r="C323" s="2">
        <v>9</v>
      </c>
      <c r="D323" s="2">
        <v>1</v>
      </c>
      <c r="E323" s="2">
        <v>40559</v>
      </c>
      <c r="F323" s="3">
        <v>45324</v>
      </c>
      <c r="G323" s="2">
        <v>334</v>
      </c>
      <c r="H323" s="2">
        <v>11</v>
      </c>
      <c r="I323" s="2">
        <v>1459329</v>
      </c>
      <c r="J323" s="2">
        <v>7</v>
      </c>
      <c r="K323" s="2">
        <v>7</v>
      </c>
      <c r="L323" s="2">
        <v>8</v>
      </c>
      <c r="M323" s="2" t="str">
        <f>IF(Table18[[#This Row],[Recency]]&lt;5, "Inactive Based on Recency", "Active Based on Recency")</f>
        <v>Active Based on Recency</v>
      </c>
      <c r="N323" s="2" t="s">
        <v>7</v>
      </c>
    </row>
    <row r="324" spans="1:14" x14ac:dyDescent="0.35">
      <c r="A324" s="2">
        <v>991</v>
      </c>
      <c r="B324" s="2">
        <v>350</v>
      </c>
      <c r="C324" s="2">
        <v>32</v>
      </c>
      <c r="D324" s="2">
        <v>5</v>
      </c>
      <c r="E324" s="2">
        <v>720385</v>
      </c>
      <c r="F324" s="3">
        <v>44512</v>
      </c>
      <c r="G324" s="2">
        <v>1146</v>
      </c>
      <c r="H324" s="2">
        <v>5</v>
      </c>
      <c r="I324" s="2">
        <v>720385</v>
      </c>
      <c r="J324" s="2">
        <v>1</v>
      </c>
      <c r="K324" s="2">
        <v>2</v>
      </c>
      <c r="L324" s="2">
        <v>4</v>
      </c>
      <c r="M324" s="2" t="str">
        <f>IF(Table18[[#This Row],[Recency]]&lt;5, "Inactive Based on Recency", "Active Based on Recency")</f>
        <v>Inactive Based on Recency</v>
      </c>
      <c r="N324" s="2" t="s">
        <v>48</v>
      </c>
    </row>
    <row r="325" spans="1:14" x14ac:dyDescent="0.35">
      <c r="A325" s="2">
        <v>797</v>
      </c>
      <c r="B325" s="2">
        <v>351</v>
      </c>
      <c r="C325" s="2">
        <v>27</v>
      </c>
      <c r="D325" s="2">
        <v>2</v>
      </c>
      <c r="E325" s="2">
        <v>158530</v>
      </c>
      <c r="F325" s="3">
        <v>45437</v>
      </c>
      <c r="G325" s="2">
        <v>221</v>
      </c>
      <c r="H325" s="2">
        <v>15</v>
      </c>
      <c r="I325" s="2">
        <v>1682132</v>
      </c>
      <c r="J325" s="2">
        <v>8</v>
      </c>
      <c r="K325" s="2">
        <v>9</v>
      </c>
      <c r="L325" s="2">
        <v>9</v>
      </c>
      <c r="M325" s="2" t="str">
        <f>IF(Table18[[#This Row],[Recency]]&lt;5, "Inactive Based on Recency", "Active Based on Recency")</f>
        <v>Active Based on Recency</v>
      </c>
      <c r="N325" s="2" t="s">
        <v>7</v>
      </c>
    </row>
    <row r="326" spans="1:14" x14ac:dyDescent="0.35">
      <c r="A326" s="2">
        <v>530</v>
      </c>
      <c r="B326" s="2">
        <v>352</v>
      </c>
      <c r="C326" s="2">
        <v>35</v>
      </c>
      <c r="D326" s="2">
        <v>4</v>
      </c>
      <c r="E326" s="2">
        <v>224956</v>
      </c>
      <c r="F326" s="3">
        <v>44931</v>
      </c>
      <c r="G326" s="2">
        <v>727</v>
      </c>
      <c r="H326" s="2">
        <v>11</v>
      </c>
      <c r="I326" s="2">
        <v>1271698</v>
      </c>
      <c r="J326" s="2">
        <v>3</v>
      </c>
      <c r="K326" s="2">
        <v>7</v>
      </c>
      <c r="L326" s="2">
        <v>8</v>
      </c>
      <c r="M326" s="2" t="str">
        <f>IF(Table18[[#This Row],[Recency]]&lt;5, "Inactive Based on Recency", "Active Based on Recency")</f>
        <v>Inactive Based on Recency</v>
      </c>
      <c r="N326" s="2" t="s">
        <v>11</v>
      </c>
    </row>
    <row r="327" spans="1:14" x14ac:dyDescent="0.35">
      <c r="A327" s="2">
        <v>1110</v>
      </c>
      <c r="B327" s="2">
        <v>353</v>
      </c>
      <c r="C327" s="2">
        <v>31</v>
      </c>
      <c r="D327" s="2">
        <v>2</v>
      </c>
      <c r="E327" s="2">
        <v>164906</v>
      </c>
      <c r="F327" s="3">
        <v>45225</v>
      </c>
      <c r="G327" s="2">
        <v>433</v>
      </c>
      <c r="H327" s="2">
        <v>4</v>
      </c>
      <c r="I327" s="2">
        <v>436386</v>
      </c>
      <c r="J327" s="2">
        <v>5</v>
      </c>
      <c r="K327" s="2">
        <v>1</v>
      </c>
      <c r="L327" s="2">
        <v>2</v>
      </c>
      <c r="M327" s="2" t="str">
        <f>IF(Table18[[#This Row],[Recency]]&lt;5, "Inactive Based on Recency", "Active Based on Recency")</f>
        <v>Active Based on Recency</v>
      </c>
      <c r="N327" s="2" t="s">
        <v>26</v>
      </c>
    </row>
    <row r="328" spans="1:14" x14ac:dyDescent="0.35">
      <c r="A328" s="2">
        <v>1131</v>
      </c>
      <c r="B328" s="2">
        <v>354</v>
      </c>
      <c r="C328" s="2">
        <v>34</v>
      </c>
      <c r="D328" s="2">
        <v>2</v>
      </c>
      <c r="E328" s="2">
        <v>173230</v>
      </c>
      <c r="F328" s="3">
        <v>45146</v>
      </c>
      <c r="G328" s="2">
        <v>512</v>
      </c>
      <c r="H328" s="2">
        <v>4</v>
      </c>
      <c r="I328" s="2">
        <v>458642</v>
      </c>
      <c r="J328" s="2">
        <v>5</v>
      </c>
      <c r="K328" s="2">
        <v>1</v>
      </c>
      <c r="L328" s="2">
        <v>2</v>
      </c>
      <c r="M328" s="2" t="str">
        <f>IF(Table18[[#This Row],[Recency]]&lt;5, "Inactive Based on Recency", "Active Based on Recency")</f>
        <v>Active Based on Recency</v>
      </c>
      <c r="N328" s="2" t="s">
        <v>26</v>
      </c>
    </row>
    <row r="329" spans="1:14" x14ac:dyDescent="0.35">
      <c r="A329" s="2">
        <v>1163</v>
      </c>
      <c r="B329" s="2">
        <v>355</v>
      </c>
      <c r="C329" s="2">
        <v>45</v>
      </c>
      <c r="D329" s="2">
        <v>5</v>
      </c>
      <c r="E329" s="2">
        <v>428000</v>
      </c>
      <c r="F329" s="3">
        <v>45369</v>
      </c>
      <c r="G329" s="2">
        <v>289</v>
      </c>
      <c r="H329" s="2">
        <v>8</v>
      </c>
      <c r="I329" s="2">
        <v>839099</v>
      </c>
      <c r="J329" s="2">
        <v>7</v>
      </c>
      <c r="K329" s="2">
        <v>4</v>
      </c>
      <c r="L329" s="2">
        <v>5</v>
      </c>
      <c r="M329" s="2" t="str">
        <f>IF(Table18[[#This Row],[Recency]]&lt;5, "Inactive Based on Recency", "Active Based on Recency")</f>
        <v>Active Based on Recency</v>
      </c>
      <c r="N329" s="2" t="s">
        <v>15</v>
      </c>
    </row>
    <row r="330" spans="1:14" x14ac:dyDescent="0.35">
      <c r="A330" s="2">
        <v>1072</v>
      </c>
      <c r="B330" s="2">
        <v>356</v>
      </c>
      <c r="C330" s="2">
        <v>45</v>
      </c>
      <c r="D330" s="2">
        <v>1</v>
      </c>
      <c r="E330" s="2">
        <v>85600</v>
      </c>
      <c r="F330" s="3">
        <v>44968</v>
      </c>
      <c r="G330" s="2">
        <v>690</v>
      </c>
      <c r="H330" s="2">
        <v>5</v>
      </c>
      <c r="I330" s="2">
        <v>247836</v>
      </c>
      <c r="J330" s="2">
        <v>3</v>
      </c>
      <c r="K330" s="2">
        <v>2</v>
      </c>
      <c r="L330" s="2">
        <v>1</v>
      </c>
      <c r="M330" s="2" t="str">
        <f>IF(Table18[[#This Row],[Recency]]&lt;5, "Inactive Based on Recency", "Active Based on Recency")</f>
        <v>Inactive Based on Recency</v>
      </c>
      <c r="N330" s="2" t="s">
        <v>48</v>
      </c>
    </row>
    <row r="331" spans="1:14" x14ac:dyDescent="0.35">
      <c r="A331" s="2">
        <v>283</v>
      </c>
      <c r="B331" s="2">
        <v>357</v>
      </c>
      <c r="C331" s="2">
        <v>22</v>
      </c>
      <c r="D331" s="2">
        <v>1</v>
      </c>
      <c r="E331" s="2">
        <v>65960</v>
      </c>
      <c r="F331" s="3">
        <v>45061</v>
      </c>
      <c r="G331" s="2">
        <v>597</v>
      </c>
      <c r="H331" s="2">
        <v>7</v>
      </c>
      <c r="I331" s="2">
        <v>727173</v>
      </c>
      <c r="J331" s="2">
        <v>4</v>
      </c>
      <c r="K331" s="2">
        <v>4</v>
      </c>
      <c r="L331" s="2">
        <v>4</v>
      </c>
      <c r="M331" s="2" t="str">
        <f>IF(Table18[[#This Row],[Recency]]&lt;5, "Inactive Based on Recency", "Active Based on Recency")</f>
        <v>Inactive Based on Recency</v>
      </c>
      <c r="N331" s="2" t="s">
        <v>22</v>
      </c>
    </row>
    <row r="332" spans="1:14" x14ac:dyDescent="0.35">
      <c r="A332" s="2">
        <v>317</v>
      </c>
      <c r="B332" s="2">
        <v>358</v>
      </c>
      <c r="C332" s="2">
        <v>28</v>
      </c>
      <c r="D332" s="2">
        <v>2</v>
      </c>
      <c r="E332" s="2">
        <v>182234</v>
      </c>
      <c r="F332" s="3">
        <v>44315</v>
      </c>
      <c r="G332" s="2">
        <v>1343</v>
      </c>
      <c r="H332" s="2">
        <v>2</v>
      </c>
      <c r="I332" s="2">
        <v>182234</v>
      </c>
      <c r="J332" s="2">
        <v>1</v>
      </c>
      <c r="K332" s="2">
        <v>0</v>
      </c>
      <c r="L332" s="2">
        <v>1</v>
      </c>
      <c r="M332" s="2" t="str">
        <f>IF(Table18[[#This Row],[Recency]]&lt;5, "Inactive Based on Recency", "Active Based on Recency")</f>
        <v>Inactive Based on Recency</v>
      </c>
      <c r="N332" s="2" t="s">
        <v>22</v>
      </c>
    </row>
    <row r="333" spans="1:14" x14ac:dyDescent="0.35">
      <c r="A333" s="2">
        <v>715</v>
      </c>
      <c r="B333" s="2">
        <v>359</v>
      </c>
      <c r="C333" s="2">
        <v>5</v>
      </c>
      <c r="D333" s="2">
        <v>3</v>
      </c>
      <c r="E333" s="2">
        <v>411099</v>
      </c>
      <c r="F333" s="3">
        <v>45226</v>
      </c>
      <c r="G333" s="2">
        <v>432</v>
      </c>
      <c r="H333" s="2">
        <v>14</v>
      </c>
      <c r="I333" s="2">
        <v>1637084</v>
      </c>
      <c r="J333" s="2">
        <v>5</v>
      </c>
      <c r="K333" s="2">
        <v>8</v>
      </c>
      <c r="L333" s="2">
        <v>9</v>
      </c>
      <c r="M333" s="2" t="str">
        <f>IF(Table18[[#This Row],[Recency]]&lt;5, "Inactive Based on Recency", "Active Based on Recency")</f>
        <v>Active Based on Recency</v>
      </c>
      <c r="N333" s="2" t="s">
        <v>15</v>
      </c>
    </row>
    <row r="334" spans="1:14" x14ac:dyDescent="0.35">
      <c r="A334" s="2">
        <v>673</v>
      </c>
      <c r="B334" s="2">
        <v>361</v>
      </c>
      <c r="C334" s="2">
        <v>46</v>
      </c>
      <c r="D334" s="2">
        <v>3</v>
      </c>
      <c r="E334" s="2">
        <v>466704</v>
      </c>
      <c r="F334" s="3">
        <v>45402</v>
      </c>
      <c r="G334" s="2">
        <v>256</v>
      </c>
      <c r="H334" s="2">
        <v>11</v>
      </c>
      <c r="I334" s="2">
        <v>1217695</v>
      </c>
      <c r="J334" s="2">
        <v>8</v>
      </c>
      <c r="K334" s="2">
        <v>7</v>
      </c>
      <c r="L334" s="2">
        <v>8</v>
      </c>
      <c r="M334" s="2" t="str">
        <f>IF(Table18[[#This Row],[Recency]]&lt;5, "Inactive Based on Recency", "Active Based on Recency")</f>
        <v>Active Based on Recency</v>
      </c>
      <c r="N334" s="2" t="s">
        <v>48</v>
      </c>
    </row>
    <row r="335" spans="1:14" x14ac:dyDescent="0.35">
      <c r="A335" s="2">
        <v>419</v>
      </c>
      <c r="B335" s="2">
        <v>363</v>
      </c>
      <c r="C335" s="2">
        <v>36</v>
      </c>
      <c r="D335" s="2">
        <v>5</v>
      </c>
      <c r="E335" s="2">
        <v>801675</v>
      </c>
      <c r="F335" s="3">
        <v>44927</v>
      </c>
      <c r="G335" s="2">
        <v>731</v>
      </c>
      <c r="H335" s="2">
        <v>8</v>
      </c>
      <c r="I335" s="2">
        <v>1051406</v>
      </c>
      <c r="J335" s="2">
        <v>3</v>
      </c>
      <c r="K335" s="2">
        <v>4</v>
      </c>
      <c r="L335" s="2">
        <v>7</v>
      </c>
      <c r="M335" s="2" t="str">
        <f>IF(Table18[[#This Row],[Recency]]&lt;5, "Inactive Based on Recency", "Active Based on Recency")</f>
        <v>Inactive Based on Recency</v>
      </c>
      <c r="N335" s="2" t="s">
        <v>26</v>
      </c>
    </row>
    <row r="336" spans="1:14" x14ac:dyDescent="0.35">
      <c r="A336" s="2">
        <v>655</v>
      </c>
      <c r="B336" s="2">
        <v>364</v>
      </c>
      <c r="C336" s="2">
        <v>42</v>
      </c>
      <c r="D336" s="2">
        <v>2</v>
      </c>
      <c r="E336" s="2">
        <v>285920</v>
      </c>
      <c r="F336" s="3">
        <v>45228</v>
      </c>
      <c r="G336" s="2">
        <v>430</v>
      </c>
      <c r="H336" s="2">
        <v>6</v>
      </c>
      <c r="I336" s="2">
        <v>856744</v>
      </c>
      <c r="J336" s="2">
        <v>5</v>
      </c>
      <c r="K336" s="2">
        <v>3</v>
      </c>
      <c r="L336" s="2">
        <v>5</v>
      </c>
      <c r="M336" s="2" t="str">
        <f>IF(Table18[[#This Row],[Recency]]&lt;5, "Inactive Based on Recency", "Active Based on Recency")</f>
        <v>Active Based on Recency</v>
      </c>
      <c r="N336" s="2" t="s">
        <v>52</v>
      </c>
    </row>
    <row r="337" spans="1:14" x14ac:dyDescent="0.35">
      <c r="A337" s="2">
        <v>652</v>
      </c>
      <c r="B337" s="2">
        <v>365</v>
      </c>
      <c r="C337" s="2">
        <v>48</v>
      </c>
      <c r="D337" s="2">
        <v>5</v>
      </c>
      <c r="E337" s="2">
        <v>271535</v>
      </c>
      <c r="F337" s="3">
        <v>45492</v>
      </c>
      <c r="G337" s="2">
        <v>166</v>
      </c>
      <c r="H337" s="2">
        <v>12</v>
      </c>
      <c r="I337" s="2">
        <v>756149</v>
      </c>
      <c r="J337" s="2">
        <v>9</v>
      </c>
      <c r="K337" s="2">
        <v>7</v>
      </c>
      <c r="L337" s="2">
        <v>4</v>
      </c>
      <c r="M337" s="2" t="str">
        <f>IF(Table18[[#This Row],[Recency]]&lt;5, "Inactive Based on Recency", "Active Based on Recency")</f>
        <v>Active Based on Recency</v>
      </c>
      <c r="N337" s="2" t="s">
        <v>15</v>
      </c>
    </row>
    <row r="338" spans="1:14" x14ac:dyDescent="0.35">
      <c r="A338" s="2">
        <v>654</v>
      </c>
      <c r="B338" s="2">
        <v>366</v>
      </c>
      <c r="C338" s="2">
        <v>19</v>
      </c>
      <c r="D338" s="2">
        <v>3</v>
      </c>
      <c r="E338" s="2">
        <v>337224</v>
      </c>
      <c r="F338" s="3">
        <v>44468</v>
      </c>
      <c r="G338" s="2">
        <v>1190</v>
      </c>
      <c r="H338" s="2">
        <v>3</v>
      </c>
      <c r="I338" s="2">
        <v>337224</v>
      </c>
      <c r="J338" s="2">
        <v>1</v>
      </c>
      <c r="K338" s="2">
        <v>1</v>
      </c>
      <c r="L338" s="2">
        <v>1</v>
      </c>
      <c r="M338" s="2" t="str">
        <f>IF(Table18[[#This Row],[Recency]]&lt;5, "Inactive Based on Recency", "Active Based on Recency")</f>
        <v>Inactive Based on Recency</v>
      </c>
      <c r="N338" s="2" t="s">
        <v>11</v>
      </c>
    </row>
    <row r="339" spans="1:14" x14ac:dyDescent="0.35">
      <c r="A339" s="2">
        <v>1001</v>
      </c>
      <c r="B339" s="2">
        <v>368</v>
      </c>
      <c r="C339" s="2">
        <v>5</v>
      </c>
      <c r="D339" s="2">
        <v>1</v>
      </c>
      <c r="E339" s="2">
        <v>137033</v>
      </c>
      <c r="F339" s="3">
        <v>44624</v>
      </c>
      <c r="G339" s="2">
        <v>1034</v>
      </c>
      <c r="H339" s="2">
        <v>1</v>
      </c>
      <c r="I339" s="2">
        <v>137033</v>
      </c>
      <c r="J339" s="2">
        <v>2</v>
      </c>
      <c r="K339" s="2">
        <v>0</v>
      </c>
      <c r="L339" s="2">
        <v>0</v>
      </c>
      <c r="M339" s="2" t="str">
        <f>IF(Table18[[#This Row],[Recency]]&lt;5, "Inactive Based on Recency", "Active Based on Recency")</f>
        <v>Inactive Based on Recency</v>
      </c>
      <c r="N339" s="2" t="s">
        <v>7</v>
      </c>
    </row>
    <row r="340" spans="1:14" x14ac:dyDescent="0.35">
      <c r="A340" s="2">
        <v>1121</v>
      </c>
      <c r="B340" s="2">
        <v>369</v>
      </c>
      <c r="C340" s="2">
        <v>21</v>
      </c>
      <c r="D340" s="2">
        <v>4</v>
      </c>
      <c r="E340" s="2">
        <v>458252</v>
      </c>
      <c r="F340" s="3">
        <v>45449</v>
      </c>
      <c r="G340" s="2">
        <v>209</v>
      </c>
      <c r="H340" s="2">
        <v>12</v>
      </c>
      <c r="I340" s="2">
        <v>1196600</v>
      </c>
      <c r="J340" s="2">
        <v>8</v>
      </c>
      <c r="K340" s="2">
        <v>7</v>
      </c>
      <c r="L340" s="2">
        <v>7</v>
      </c>
      <c r="M340" s="2" t="str">
        <f>IF(Table18[[#This Row],[Recency]]&lt;5, "Inactive Based on Recency", "Active Based on Recency")</f>
        <v>Active Based on Recency</v>
      </c>
      <c r="N340" s="2" t="s">
        <v>52</v>
      </c>
    </row>
    <row r="341" spans="1:14" x14ac:dyDescent="0.35">
      <c r="A341" s="2">
        <v>885</v>
      </c>
      <c r="B341" s="2">
        <v>370</v>
      </c>
      <c r="C341" s="2">
        <v>18</v>
      </c>
      <c r="D341" s="2">
        <v>2</v>
      </c>
      <c r="E341" s="2">
        <v>156464</v>
      </c>
      <c r="F341" s="3">
        <v>45334</v>
      </c>
      <c r="G341" s="2">
        <v>324</v>
      </c>
      <c r="H341" s="2">
        <v>12</v>
      </c>
      <c r="I341" s="2">
        <v>1047575</v>
      </c>
      <c r="J341" s="2">
        <v>7</v>
      </c>
      <c r="K341" s="2">
        <v>7</v>
      </c>
      <c r="L341" s="2">
        <v>7</v>
      </c>
      <c r="M341" s="2" t="str">
        <f>IF(Table18[[#This Row],[Recency]]&lt;5, "Inactive Based on Recency", "Active Based on Recency")</f>
        <v>Active Based on Recency</v>
      </c>
      <c r="N341" s="2" t="s">
        <v>22</v>
      </c>
    </row>
    <row r="342" spans="1:14" x14ac:dyDescent="0.35">
      <c r="A342" s="2">
        <v>793</v>
      </c>
      <c r="B342" s="2">
        <v>371</v>
      </c>
      <c r="C342" s="2">
        <v>44</v>
      </c>
      <c r="D342" s="2">
        <v>3</v>
      </c>
      <c r="E342" s="2">
        <v>414294</v>
      </c>
      <c r="F342" s="3">
        <v>45125</v>
      </c>
      <c r="G342" s="2">
        <v>533</v>
      </c>
      <c r="H342" s="2">
        <v>13</v>
      </c>
      <c r="I342" s="2">
        <v>1175632</v>
      </c>
      <c r="J342" s="2">
        <v>4</v>
      </c>
      <c r="K342" s="2">
        <v>8</v>
      </c>
      <c r="L342" s="2">
        <v>7</v>
      </c>
      <c r="M342" s="2" t="str">
        <f>IF(Table18[[#This Row],[Recency]]&lt;5, "Inactive Based on Recency", "Active Based on Recency")</f>
        <v>Inactive Based on Recency</v>
      </c>
      <c r="N342" s="2" t="s">
        <v>48</v>
      </c>
    </row>
    <row r="343" spans="1:14" x14ac:dyDescent="0.35">
      <c r="A343" s="2">
        <v>1023</v>
      </c>
      <c r="B343" s="2">
        <v>372</v>
      </c>
      <c r="C343" s="2">
        <v>3</v>
      </c>
      <c r="D343" s="2">
        <v>3</v>
      </c>
      <c r="E343" s="2">
        <v>266361</v>
      </c>
      <c r="F343" s="3">
        <v>45417</v>
      </c>
      <c r="G343" s="2">
        <v>241</v>
      </c>
      <c r="H343" s="2">
        <v>10</v>
      </c>
      <c r="I343" s="2">
        <v>1388706</v>
      </c>
      <c r="J343" s="2">
        <v>8</v>
      </c>
      <c r="K343" s="2">
        <v>6</v>
      </c>
      <c r="L343" s="2">
        <v>8</v>
      </c>
      <c r="M343" s="2" t="str">
        <f>IF(Table18[[#This Row],[Recency]]&lt;5, "Inactive Based on Recency", "Active Based on Recency")</f>
        <v>Active Based on Recency</v>
      </c>
      <c r="N343" s="2" t="s">
        <v>26</v>
      </c>
    </row>
    <row r="344" spans="1:14" x14ac:dyDescent="0.35">
      <c r="A344" s="2">
        <v>180</v>
      </c>
      <c r="B344" s="2">
        <v>373</v>
      </c>
      <c r="C344" s="2">
        <v>30</v>
      </c>
      <c r="D344" s="2">
        <v>2</v>
      </c>
      <c r="E344" s="2">
        <v>208716</v>
      </c>
      <c r="F344" s="3">
        <v>45094</v>
      </c>
      <c r="G344" s="2">
        <v>564</v>
      </c>
      <c r="H344" s="2">
        <v>10</v>
      </c>
      <c r="I344" s="2">
        <v>1144062</v>
      </c>
      <c r="J344" s="2">
        <v>4</v>
      </c>
      <c r="K344" s="2">
        <v>6</v>
      </c>
      <c r="L344" s="2">
        <v>7</v>
      </c>
      <c r="M344" s="2" t="str">
        <f>IF(Table18[[#This Row],[Recency]]&lt;5, "Inactive Based on Recency", "Active Based on Recency")</f>
        <v>Inactive Based on Recency</v>
      </c>
      <c r="N344" s="2" t="s">
        <v>11</v>
      </c>
    </row>
    <row r="345" spans="1:14" x14ac:dyDescent="0.35">
      <c r="A345" s="2">
        <v>1178</v>
      </c>
      <c r="B345" s="2">
        <v>374</v>
      </c>
      <c r="C345" s="2">
        <v>41</v>
      </c>
      <c r="D345" s="2">
        <v>4</v>
      </c>
      <c r="E345" s="2">
        <v>150264</v>
      </c>
      <c r="F345" s="3">
        <v>45205</v>
      </c>
      <c r="G345" s="2">
        <v>453</v>
      </c>
      <c r="H345" s="2">
        <v>4</v>
      </c>
      <c r="I345" s="2">
        <v>150264</v>
      </c>
      <c r="J345" s="2">
        <v>5</v>
      </c>
      <c r="K345" s="2">
        <v>1</v>
      </c>
      <c r="L345" s="2">
        <v>0</v>
      </c>
      <c r="M345" s="2" t="str">
        <f>IF(Table18[[#This Row],[Recency]]&lt;5, "Inactive Based on Recency", "Active Based on Recency")</f>
        <v>Active Based on Recency</v>
      </c>
      <c r="N345" s="2" t="s">
        <v>52</v>
      </c>
    </row>
    <row r="346" spans="1:14" x14ac:dyDescent="0.35">
      <c r="A346" s="2">
        <v>1037</v>
      </c>
      <c r="B346" s="2">
        <v>375</v>
      </c>
      <c r="C346" s="2">
        <v>37</v>
      </c>
      <c r="D346" s="2">
        <v>4</v>
      </c>
      <c r="E346" s="2">
        <v>542960</v>
      </c>
      <c r="F346" s="3">
        <v>44357</v>
      </c>
      <c r="G346" s="2">
        <v>1301</v>
      </c>
      <c r="H346" s="2">
        <v>4</v>
      </c>
      <c r="I346" s="2">
        <v>542960</v>
      </c>
      <c r="J346" s="2">
        <v>1</v>
      </c>
      <c r="K346" s="2">
        <v>1</v>
      </c>
      <c r="L346" s="2">
        <v>3</v>
      </c>
      <c r="M346" s="2" t="str">
        <f>IF(Table18[[#This Row],[Recency]]&lt;5, "Inactive Based on Recency", "Active Based on Recency")</f>
        <v>Inactive Based on Recency</v>
      </c>
      <c r="N346" s="2" t="s">
        <v>48</v>
      </c>
    </row>
    <row r="347" spans="1:14" x14ac:dyDescent="0.35">
      <c r="A347" s="2">
        <v>987</v>
      </c>
      <c r="B347" s="2">
        <v>376</v>
      </c>
      <c r="C347" s="2">
        <v>12</v>
      </c>
      <c r="D347" s="2">
        <v>1</v>
      </c>
      <c r="E347" s="2">
        <v>58727</v>
      </c>
      <c r="F347" s="3">
        <v>45466</v>
      </c>
      <c r="G347" s="2">
        <v>192</v>
      </c>
      <c r="H347" s="2">
        <v>8</v>
      </c>
      <c r="I347" s="2">
        <v>841681</v>
      </c>
      <c r="J347" s="2">
        <v>9</v>
      </c>
      <c r="K347" s="2">
        <v>4</v>
      </c>
      <c r="L347" s="2">
        <v>5</v>
      </c>
      <c r="M347" s="2" t="str">
        <f>IF(Table18[[#This Row],[Recency]]&lt;5, "Inactive Based on Recency", "Active Based on Recency")</f>
        <v>Active Based on Recency</v>
      </c>
      <c r="N347" s="2" t="s">
        <v>15</v>
      </c>
    </row>
    <row r="348" spans="1:14" x14ac:dyDescent="0.35">
      <c r="A348" s="2">
        <v>528</v>
      </c>
      <c r="B348" s="2">
        <v>378</v>
      </c>
      <c r="C348" s="2">
        <v>3</v>
      </c>
      <c r="D348" s="2">
        <v>5</v>
      </c>
      <c r="E348" s="2">
        <v>443935</v>
      </c>
      <c r="F348" s="3">
        <v>45368</v>
      </c>
      <c r="G348" s="2">
        <v>290</v>
      </c>
      <c r="H348" s="2">
        <v>10</v>
      </c>
      <c r="I348" s="2">
        <v>786605</v>
      </c>
      <c r="J348" s="2">
        <v>7</v>
      </c>
      <c r="K348" s="2">
        <v>6</v>
      </c>
      <c r="L348" s="2">
        <v>5</v>
      </c>
      <c r="M348" s="2" t="str">
        <f>IF(Table18[[#This Row],[Recency]]&lt;5, "Inactive Based on Recency", "Active Based on Recency")</f>
        <v>Active Based on Recency</v>
      </c>
      <c r="N348" s="2" t="s">
        <v>48</v>
      </c>
    </row>
    <row r="349" spans="1:14" x14ac:dyDescent="0.35">
      <c r="A349" s="2">
        <v>1065</v>
      </c>
      <c r="B349" s="2">
        <v>379</v>
      </c>
      <c r="C349" s="2">
        <v>4</v>
      </c>
      <c r="D349" s="2">
        <v>2</v>
      </c>
      <c r="E349" s="2">
        <v>76164</v>
      </c>
      <c r="F349" s="3">
        <v>45468</v>
      </c>
      <c r="G349" s="2">
        <v>190</v>
      </c>
      <c r="H349" s="2">
        <v>3</v>
      </c>
      <c r="I349" s="2">
        <v>146188</v>
      </c>
      <c r="J349" s="2">
        <v>9</v>
      </c>
      <c r="K349" s="2">
        <v>1</v>
      </c>
      <c r="L349" s="2">
        <v>0</v>
      </c>
      <c r="M349" s="2" t="str">
        <f>IF(Table18[[#This Row],[Recency]]&lt;5, "Inactive Based on Recency", "Active Based on Recency")</f>
        <v>Active Based on Recency</v>
      </c>
      <c r="N349" s="2" t="s">
        <v>7</v>
      </c>
    </row>
    <row r="350" spans="1:14" x14ac:dyDescent="0.35">
      <c r="A350" s="2">
        <v>69</v>
      </c>
      <c r="B350" s="2">
        <v>380</v>
      </c>
      <c r="C350" s="2">
        <v>3</v>
      </c>
      <c r="D350" s="2">
        <v>4</v>
      </c>
      <c r="E350" s="2">
        <v>355148</v>
      </c>
      <c r="F350" s="3">
        <v>45095</v>
      </c>
      <c r="G350" s="2">
        <v>563</v>
      </c>
      <c r="H350" s="2">
        <v>10</v>
      </c>
      <c r="I350" s="2">
        <v>802865</v>
      </c>
      <c r="J350" s="2">
        <v>4</v>
      </c>
      <c r="K350" s="2">
        <v>6</v>
      </c>
      <c r="L350" s="2">
        <v>5</v>
      </c>
      <c r="M350" s="2" t="str">
        <f>IF(Table18[[#This Row],[Recency]]&lt;5, "Inactive Based on Recency", "Active Based on Recency")</f>
        <v>Inactive Based on Recency</v>
      </c>
      <c r="N350" s="2" t="s">
        <v>52</v>
      </c>
    </row>
    <row r="351" spans="1:14" x14ac:dyDescent="0.35">
      <c r="A351" s="2">
        <v>1122</v>
      </c>
      <c r="B351" s="2">
        <v>381</v>
      </c>
      <c r="C351" s="2">
        <v>37</v>
      </c>
      <c r="D351" s="2">
        <v>5</v>
      </c>
      <c r="E351" s="2">
        <v>678700</v>
      </c>
      <c r="F351" s="3">
        <v>45295</v>
      </c>
      <c r="G351" s="2">
        <v>363</v>
      </c>
      <c r="H351" s="2">
        <v>12</v>
      </c>
      <c r="I351" s="2">
        <v>1587926</v>
      </c>
      <c r="J351" s="2">
        <v>6</v>
      </c>
      <c r="K351" s="2">
        <v>7</v>
      </c>
      <c r="L351" s="2">
        <v>9</v>
      </c>
      <c r="M351" s="2" t="str">
        <f>IF(Table18[[#This Row],[Recency]]&lt;5, "Inactive Based on Recency", "Active Based on Recency")</f>
        <v>Active Based on Recency</v>
      </c>
      <c r="N351" s="2" t="s">
        <v>52</v>
      </c>
    </row>
    <row r="352" spans="1:14" x14ac:dyDescent="0.35">
      <c r="A352" s="2">
        <v>1050</v>
      </c>
      <c r="B352" s="2">
        <v>382</v>
      </c>
      <c r="C352" s="2">
        <v>4</v>
      </c>
      <c r="D352" s="2">
        <v>5</v>
      </c>
      <c r="E352" s="2">
        <v>190410</v>
      </c>
      <c r="F352" s="3">
        <v>45014</v>
      </c>
      <c r="G352" s="2">
        <v>644</v>
      </c>
      <c r="H352" s="2">
        <v>8</v>
      </c>
      <c r="I352" s="2">
        <v>437769</v>
      </c>
      <c r="J352" s="2">
        <v>4</v>
      </c>
      <c r="K352" s="2">
        <v>4</v>
      </c>
      <c r="L352" s="2">
        <v>2</v>
      </c>
      <c r="M352" s="2" t="str">
        <f>IF(Table18[[#This Row],[Recency]]&lt;5, "Inactive Based on Recency", "Active Based on Recency")</f>
        <v>Inactive Based on Recency</v>
      </c>
      <c r="N352" s="2" t="s">
        <v>15</v>
      </c>
    </row>
    <row r="353" spans="1:14" x14ac:dyDescent="0.35">
      <c r="A353" s="2">
        <v>195</v>
      </c>
      <c r="B353" s="2">
        <v>383</v>
      </c>
      <c r="C353" s="2">
        <v>34</v>
      </c>
      <c r="D353" s="2">
        <v>5</v>
      </c>
      <c r="E353" s="2">
        <v>433075</v>
      </c>
      <c r="F353" s="3">
        <v>45385</v>
      </c>
      <c r="G353" s="2">
        <v>273</v>
      </c>
      <c r="H353" s="2">
        <v>10</v>
      </c>
      <c r="I353" s="2">
        <v>1126695</v>
      </c>
      <c r="J353" s="2">
        <v>7</v>
      </c>
      <c r="K353" s="2">
        <v>6</v>
      </c>
      <c r="L353" s="2">
        <v>7</v>
      </c>
      <c r="M353" s="2" t="str">
        <f>IF(Table18[[#This Row],[Recency]]&lt;5, "Inactive Based on Recency", "Active Based on Recency")</f>
        <v>Active Based on Recency</v>
      </c>
      <c r="N353" s="2" t="s">
        <v>15</v>
      </c>
    </row>
    <row r="354" spans="1:14" x14ac:dyDescent="0.35">
      <c r="A354" s="2">
        <v>262</v>
      </c>
      <c r="B354" s="2">
        <v>384</v>
      </c>
      <c r="C354" s="2">
        <v>18</v>
      </c>
      <c r="D354" s="2">
        <v>3</v>
      </c>
      <c r="E354" s="2">
        <v>234696</v>
      </c>
      <c r="F354" s="3">
        <v>45128</v>
      </c>
      <c r="G354" s="2">
        <v>530</v>
      </c>
      <c r="H354" s="2">
        <v>15</v>
      </c>
      <c r="I354" s="2">
        <v>1034962</v>
      </c>
      <c r="J354" s="2">
        <v>4</v>
      </c>
      <c r="K354" s="2">
        <v>9</v>
      </c>
      <c r="L354" s="2">
        <v>7</v>
      </c>
      <c r="M354" s="2" t="str">
        <f>IF(Table18[[#This Row],[Recency]]&lt;5, "Inactive Based on Recency", "Active Based on Recency")</f>
        <v>Inactive Based on Recency</v>
      </c>
      <c r="N354" s="2" t="s">
        <v>26</v>
      </c>
    </row>
    <row r="355" spans="1:14" x14ac:dyDescent="0.35">
      <c r="A355" s="2">
        <v>255</v>
      </c>
      <c r="B355" s="2">
        <v>385</v>
      </c>
      <c r="C355" s="2">
        <v>27</v>
      </c>
      <c r="D355" s="2">
        <v>1</v>
      </c>
      <c r="E355" s="2">
        <v>79265</v>
      </c>
      <c r="F355" s="3">
        <v>44764</v>
      </c>
      <c r="G355" s="2">
        <v>894</v>
      </c>
      <c r="H355" s="2">
        <v>4</v>
      </c>
      <c r="I355" s="2">
        <v>214121</v>
      </c>
      <c r="J355" s="2">
        <v>2</v>
      </c>
      <c r="K355" s="2">
        <v>1</v>
      </c>
      <c r="L355" s="2">
        <v>1</v>
      </c>
      <c r="M355" s="2" t="str">
        <f>IF(Table18[[#This Row],[Recency]]&lt;5, "Inactive Based on Recency", "Active Based on Recency")</f>
        <v>Inactive Based on Recency</v>
      </c>
      <c r="N355" s="2" t="s">
        <v>11</v>
      </c>
    </row>
    <row r="356" spans="1:14" x14ac:dyDescent="0.35">
      <c r="A356" s="2">
        <v>1046</v>
      </c>
      <c r="B356" s="2">
        <v>386</v>
      </c>
      <c r="C356" s="2">
        <v>39</v>
      </c>
      <c r="D356" s="2">
        <v>5</v>
      </c>
      <c r="E356" s="2">
        <v>267070</v>
      </c>
      <c r="F356" s="3">
        <v>45230</v>
      </c>
      <c r="G356" s="2">
        <v>428</v>
      </c>
      <c r="H356" s="2">
        <v>15</v>
      </c>
      <c r="I356" s="2">
        <v>757789</v>
      </c>
      <c r="J356" s="2">
        <v>6</v>
      </c>
      <c r="K356" s="2">
        <v>9</v>
      </c>
      <c r="L356" s="2">
        <v>5</v>
      </c>
      <c r="M356" s="2" t="str">
        <f>IF(Table18[[#This Row],[Recency]]&lt;5, "Inactive Based on Recency", "Active Based on Recency")</f>
        <v>Active Based on Recency</v>
      </c>
      <c r="N356" s="2" t="s">
        <v>7</v>
      </c>
    </row>
    <row r="357" spans="1:14" x14ac:dyDescent="0.35">
      <c r="A357" s="2">
        <v>816</v>
      </c>
      <c r="B357" s="2">
        <v>387</v>
      </c>
      <c r="C357" s="2">
        <v>14</v>
      </c>
      <c r="D357" s="2">
        <v>4</v>
      </c>
      <c r="E357" s="2">
        <v>649768</v>
      </c>
      <c r="F357" s="3">
        <v>45327</v>
      </c>
      <c r="G357" s="2">
        <v>331</v>
      </c>
      <c r="H357" s="2">
        <v>13</v>
      </c>
      <c r="I357" s="2">
        <v>1230697</v>
      </c>
      <c r="J357" s="2">
        <v>7</v>
      </c>
      <c r="K357" s="2">
        <v>8</v>
      </c>
      <c r="L357" s="2">
        <v>8</v>
      </c>
      <c r="M357" s="2" t="str">
        <f>IF(Table18[[#This Row],[Recency]]&lt;5, "Inactive Based on Recency", "Active Based on Recency")</f>
        <v>Active Based on Recency</v>
      </c>
      <c r="N357" s="2" t="s">
        <v>52</v>
      </c>
    </row>
    <row r="358" spans="1:14" x14ac:dyDescent="0.35">
      <c r="A358" s="2">
        <v>637</v>
      </c>
      <c r="B358" s="2">
        <v>388</v>
      </c>
      <c r="C358" s="2">
        <v>27</v>
      </c>
      <c r="D358" s="2">
        <v>1</v>
      </c>
      <c r="E358" s="2">
        <v>79265</v>
      </c>
      <c r="F358" s="3">
        <v>45493</v>
      </c>
      <c r="G358" s="2">
        <v>165</v>
      </c>
      <c r="H358" s="2">
        <v>16</v>
      </c>
      <c r="I358" s="2">
        <v>1353010</v>
      </c>
      <c r="J358" s="2">
        <v>9</v>
      </c>
      <c r="K358" s="2">
        <v>9</v>
      </c>
      <c r="L358" s="2">
        <v>8</v>
      </c>
      <c r="M358" s="2" t="str">
        <f>IF(Table18[[#This Row],[Recency]]&lt;5, "Inactive Based on Recency", "Active Based on Recency")</f>
        <v>Active Based on Recency</v>
      </c>
      <c r="N358" s="2" t="s">
        <v>15</v>
      </c>
    </row>
    <row r="359" spans="1:14" x14ac:dyDescent="0.35">
      <c r="A359" s="2">
        <v>436</v>
      </c>
      <c r="B359" s="2">
        <v>389</v>
      </c>
      <c r="C359" s="2">
        <v>44</v>
      </c>
      <c r="D359" s="2">
        <v>2</v>
      </c>
      <c r="E359" s="2">
        <v>276196</v>
      </c>
      <c r="F359" s="3">
        <v>44530</v>
      </c>
      <c r="G359" s="2">
        <v>1128</v>
      </c>
      <c r="H359" s="2">
        <v>2</v>
      </c>
      <c r="I359" s="2">
        <v>276196</v>
      </c>
      <c r="J359" s="2">
        <v>1</v>
      </c>
      <c r="K359" s="2">
        <v>0</v>
      </c>
      <c r="L359" s="2">
        <v>1</v>
      </c>
      <c r="M359" s="2" t="str">
        <f>IF(Table18[[#This Row],[Recency]]&lt;5, "Inactive Based on Recency", "Active Based on Recency")</f>
        <v>Inactive Based on Recency</v>
      </c>
      <c r="N359" s="2" t="s">
        <v>48</v>
      </c>
    </row>
    <row r="360" spans="1:14" x14ac:dyDescent="0.35">
      <c r="A360" s="2">
        <v>258</v>
      </c>
      <c r="B360" s="2">
        <v>390</v>
      </c>
      <c r="C360" s="2">
        <v>44</v>
      </c>
      <c r="D360" s="2">
        <v>4</v>
      </c>
      <c r="E360" s="2">
        <v>552392</v>
      </c>
      <c r="F360" s="3">
        <v>45199</v>
      </c>
      <c r="G360" s="2">
        <v>459</v>
      </c>
      <c r="H360" s="2">
        <v>9</v>
      </c>
      <c r="I360" s="2">
        <v>1334757</v>
      </c>
      <c r="J360" s="2">
        <v>5</v>
      </c>
      <c r="K360" s="2">
        <v>5</v>
      </c>
      <c r="L360" s="2">
        <v>8</v>
      </c>
      <c r="M360" s="2" t="str">
        <f>IF(Table18[[#This Row],[Recency]]&lt;5, "Inactive Based on Recency", "Active Based on Recency")</f>
        <v>Active Based on Recency</v>
      </c>
      <c r="N360" s="2" t="s">
        <v>52</v>
      </c>
    </row>
    <row r="361" spans="1:14" x14ac:dyDescent="0.35">
      <c r="A361" s="2">
        <v>108</v>
      </c>
      <c r="B361" s="2">
        <v>391</v>
      </c>
      <c r="C361" s="2">
        <v>32</v>
      </c>
      <c r="D361" s="2">
        <v>4</v>
      </c>
      <c r="E361" s="2">
        <v>576308</v>
      </c>
      <c r="F361" s="3">
        <v>45140</v>
      </c>
      <c r="G361" s="2">
        <v>518</v>
      </c>
      <c r="H361" s="2">
        <v>4</v>
      </c>
      <c r="I361" s="2">
        <v>576308</v>
      </c>
      <c r="J361" s="2">
        <v>5</v>
      </c>
      <c r="K361" s="2">
        <v>1</v>
      </c>
      <c r="L361" s="2">
        <v>3</v>
      </c>
      <c r="M361" s="2" t="str">
        <f>IF(Table18[[#This Row],[Recency]]&lt;5, "Inactive Based on Recency", "Active Based on Recency")</f>
        <v>Active Based on Recency</v>
      </c>
      <c r="N361" s="2" t="s">
        <v>22</v>
      </c>
    </row>
    <row r="362" spans="1:14" x14ac:dyDescent="0.35">
      <c r="A362" s="2">
        <v>1103</v>
      </c>
      <c r="B362" s="2">
        <v>392</v>
      </c>
      <c r="C362" s="2">
        <v>21</v>
      </c>
      <c r="D362" s="2">
        <v>4</v>
      </c>
      <c r="E362" s="2">
        <v>458252</v>
      </c>
      <c r="F362" s="3">
        <v>45039</v>
      </c>
      <c r="G362" s="2">
        <v>619</v>
      </c>
      <c r="H362" s="2">
        <v>11</v>
      </c>
      <c r="I362" s="2">
        <v>941924</v>
      </c>
      <c r="J362" s="2">
        <v>4</v>
      </c>
      <c r="K362" s="2">
        <v>7</v>
      </c>
      <c r="L362" s="2">
        <v>6</v>
      </c>
      <c r="M362" s="2" t="str">
        <f>IF(Table18[[#This Row],[Recency]]&lt;5, "Inactive Based on Recency", "Active Based on Recency")</f>
        <v>Inactive Based on Recency</v>
      </c>
      <c r="N362" s="2" t="s">
        <v>11</v>
      </c>
    </row>
    <row r="363" spans="1:14" x14ac:dyDescent="0.35">
      <c r="A363" s="2">
        <v>934</v>
      </c>
      <c r="B363" s="2">
        <v>393</v>
      </c>
      <c r="C363" s="2">
        <v>28</v>
      </c>
      <c r="D363" s="2">
        <v>3</v>
      </c>
      <c r="E363" s="2">
        <v>273351</v>
      </c>
      <c r="F363" s="3">
        <v>45419</v>
      </c>
      <c r="G363" s="2">
        <v>239</v>
      </c>
      <c r="H363" s="2">
        <v>17</v>
      </c>
      <c r="I363" s="2">
        <v>1794284</v>
      </c>
      <c r="J363" s="2">
        <v>8</v>
      </c>
      <c r="K363" s="2">
        <v>9</v>
      </c>
      <c r="L363" s="2">
        <v>9</v>
      </c>
      <c r="M363" s="2" t="str">
        <f>IF(Table18[[#This Row],[Recency]]&lt;5, "Inactive Based on Recency", "Active Based on Recency")</f>
        <v>Active Based on Recency</v>
      </c>
      <c r="N363" s="2" t="s">
        <v>7</v>
      </c>
    </row>
    <row r="364" spans="1:14" x14ac:dyDescent="0.35">
      <c r="A364" s="2">
        <v>1144</v>
      </c>
      <c r="B364" s="2">
        <v>394</v>
      </c>
      <c r="C364" s="2">
        <v>11</v>
      </c>
      <c r="D364" s="2">
        <v>3</v>
      </c>
      <c r="E364" s="2">
        <v>304362</v>
      </c>
      <c r="F364" s="3">
        <v>45355</v>
      </c>
      <c r="G364" s="2">
        <v>303</v>
      </c>
      <c r="H364" s="2">
        <v>7</v>
      </c>
      <c r="I364" s="2">
        <v>858108</v>
      </c>
      <c r="J364" s="2">
        <v>7</v>
      </c>
      <c r="K364" s="2">
        <v>4</v>
      </c>
      <c r="L364" s="2">
        <v>5</v>
      </c>
      <c r="M364" s="2" t="str">
        <f>IF(Table18[[#This Row],[Recency]]&lt;5, "Inactive Based on Recency", "Active Based on Recency")</f>
        <v>Active Based on Recency</v>
      </c>
      <c r="N364" s="2" t="s">
        <v>11</v>
      </c>
    </row>
    <row r="365" spans="1:14" x14ac:dyDescent="0.35">
      <c r="A365" s="2">
        <v>307</v>
      </c>
      <c r="B365" s="2">
        <v>395</v>
      </c>
      <c r="C365" s="2">
        <v>5</v>
      </c>
      <c r="D365" s="2">
        <v>1</v>
      </c>
      <c r="E365" s="2">
        <v>137033</v>
      </c>
      <c r="F365" s="3">
        <v>45399</v>
      </c>
      <c r="G365" s="2">
        <v>259</v>
      </c>
      <c r="H365" s="2">
        <v>6</v>
      </c>
      <c r="I365" s="2">
        <v>770435</v>
      </c>
      <c r="J365" s="2">
        <v>8</v>
      </c>
      <c r="K365" s="2">
        <v>3</v>
      </c>
      <c r="L365" s="2">
        <v>5</v>
      </c>
      <c r="M365" s="2" t="str">
        <f>IF(Table18[[#This Row],[Recency]]&lt;5, "Inactive Based on Recency", "Active Based on Recency")</f>
        <v>Active Based on Recency</v>
      </c>
      <c r="N365" s="2" t="s">
        <v>52</v>
      </c>
    </row>
    <row r="366" spans="1:14" x14ac:dyDescent="0.35">
      <c r="A366" s="2">
        <v>639</v>
      </c>
      <c r="B366" s="2">
        <v>396</v>
      </c>
      <c r="C366" s="2">
        <v>29</v>
      </c>
      <c r="D366" s="2">
        <v>4</v>
      </c>
      <c r="E366" s="2">
        <v>435144</v>
      </c>
      <c r="F366" s="3">
        <v>45545</v>
      </c>
      <c r="G366" s="2">
        <v>113</v>
      </c>
      <c r="H366" s="2">
        <v>14</v>
      </c>
      <c r="I366" s="2">
        <v>1078314</v>
      </c>
      <c r="J366" s="2">
        <v>10</v>
      </c>
      <c r="K366" s="2">
        <v>8</v>
      </c>
      <c r="L366" s="2">
        <v>7</v>
      </c>
      <c r="M366" s="2" t="str">
        <f>IF(Table18[[#This Row],[Recency]]&lt;5, "Inactive Based on Recency", "Active Based on Recency")</f>
        <v>Active Based on Recency</v>
      </c>
      <c r="N366" s="2" t="s">
        <v>26</v>
      </c>
    </row>
    <row r="367" spans="1:14" x14ac:dyDescent="0.35">
      <c r="A367" s="2">
        <v>683</v>
      </c>
      <c r="B367" s="2">
        <v>397</v>
      </c>
      <c r="C367" s="2">
        <v>41</v>
      </c>
      <c r="D367" s="2">
        <v>5</v>
      </c>
      <c r="E367" s="2">
        <v>187830</v>
      </c>
      <c r="F367" s="3">
        <v>44813</v>
      </c>
      <c r="G367" s="2">
        <v>845</v>
      </c>
      <c r="H367" s="2">
        <v>21</v>
      </c>
      <c r="I367" s="2">
        <v>2126730</v>
      </c>
      <c r="J367" s="2">
        <v>2</v>
      </c>
      <c r="K367" s="2">
        <v>9</v>
      </c>
      <c r="L367" s="2">
        <v>9</v>
      </c>
      <c r="M367" s="2" t="str">
        <f>IF(Table18[[#This Row],[Recency]]&lt;5, "Inactive Based on Recency", "Active Based on Recency")</f>
        <v>Inactive Based on Recency</v>
      </c>
      <c r="N367" s="2" t="s">
        <v>15</v>
      </c>
    </row>
    <row r="368" spans="1:14" x14ac:dyDescent="0.35">
      <c r="A368" s="2">
        <v>954</v>
      </c>
      <c r="B368" s="2">
        <v>398</v>
      </c>
      <c r="C368" s="2">
        <v>26</v>
      </c>
      <c r="D368" s="2">
        <v>1</v>
      </c>
      <c r="E368" s="2">
        <v>138724</v>
      </c>
      <c r="F368" s="3">
        <v>45309</v>
      </c>
      <c r="G368" s="2">
        <v>349</v>
      </c>
      <c r="H368" s="2">
        <v>12</v>
      </c>
      <c r="I368" s="2">
        <v>1194693</v>
      </c>
      <c r="J368" s="2">
        <v>6</v>
      </c>
      <c r="K368" s="2">
        <v>7</v>
      </c>
      <c r="L368" s="2">
        <v>7</v>
      </c>
      <c r="M368" s="2" t="str">
        <f>IF(Table18[[#This Row],[Recency]]&lt;5, "Inactive Based on Recency", "Active Based on Recency")</f>
        <v>Active Based on Recency</v>
      </c>
      <c r="N368" s="2" t="s">
        <v>15</v>
      </c>
    </row>
    <row r="369" spans="1:14" x14ac:dyDescent="0.35">
      <c r="A369" s="2">
        <v>161</v>
      </c>
      <c r="B369" s="2">
        <v>399</v>
      </c>
      <c r="C369" s="2">
        <v>6</v>
      </c>
      <c r="D369" s="2">
        <v>5</v>
      </c>
      <c r="E369" s="2">
        <v>817675</v>
      </c>
      <c r="F369" s="3">
        <v>44694</v>
      </c>
      <c r="G369" s="2">
        <v>964</v>
      </c>
      <c r="H369" s="2">
        <v>16</v>
      </c>
      <c r="I369" s="2">
        <v>1790060</v>
      </c>
      <c r="J369" s="2">
        <v>2</v>
      </c>
      <c r="K369" s="2">
        <v>9</v>
      </c>
      <c r="L369" s="2">
        <v>9</v>
      </c>
      <c r="M369" s="2" t="str">
        <f>IF(Table18[[#This Row],[Recency]]&lt;5, "Inactive Based on Recency", "Active Based on Recency")</f>
        <v>Inactive Based on Recency</v>
      </c>
      <c r="N369" s="2" t="s">
        <v>11</v>
      </c>
    </row>
    <row r="370" spans="1:14" x14ac:dyDescent="0.35">
      <c r="A370" s="2">
        <v>479</v>
      </c>
      <c r="B370" s="2">
        <v>400</v>
      </c>
      <c r="C370" s="2">
        <v>7</v>
      </c>
      <c r="D370" s="2">
        <v>3</v>
      </c>
      <c r="E370" s="2">
        <v>330018</v>
      </c>
      <c r="F370" s="3">
        <v>45293</v>
      </c>
      <c r="G370" s="2">
        <v>365</v>
      </c>
      <c r="H370" s="2">
        <v>11</v>
      </c>
      <c r="I370" s="2">
        <v>877339</v>
      </c>
      <c r="J370" s="2">
        <v>6</v>
      </c>
      <c r="K370" s="2">
        <v>7</v>
      </c>
      <c r="L370" s="2">
        <v>5</v>
      </c>
      <c r="M370" s="2" t="str">
        <f>IF(Table18[[#This Row],[Recency]]&lt;5, "Inactive Based on Recency", "Active Based on Recency")</f>
        <v>Active Based on Recency</v>
      </c>
      <c r="N370" s="2" t="s">
        <v>22</v>
      </c>
    </row>
    <row r="371" spans="1:14" x14ac:dyDescent="0.35">
      <c r="A371" s="2">
        <v>392</v>
      </c>
      <c r="B371" s="2">
        <v>401</v>
      </c>
      <c r="C371" s="2">
        <v>46</v>
      </c>
      <c r="D371" s="2">
        <v>3</v>
      </c>
      <c r="E371" s="2">
        <v>466704</v>
      </c>
      <c r="F371" s="3">
        <v>45179</v>
      </c>
      <c r="G371" s="2">
        <v>479</v>
      </c>
      <c r="H371" s="2">
        <v>6</v>
      </c>
      <c r="I371" s="2">
        <v>601560</v>
      </c>
      <c r="J371" s="2">
        <v>5</v>
      </c>
      <c r="K371" s="2">
        <v>3</v>
      </c>
      <c r="L371" s="2">
        <v>3</v>
      </c>
      <c r="M371" s="2" t="str">
        <f>IF(Table18[[#This Row],[Recency]]&lt;5, "Inactive Based on Recency", "Active Based on Recency")</f>
        <v>Active Based on Recency</v>
      </c>
      <c r="N371" s="2" t="s">
        <v>22</v>
      </c>
    </row>
    <row r="372" spans="1:14" x14ac:dyDescent="0.35">
      <c r="A372" s="2">
        <v>202</v>
      </c>
      <c r="B372" s="2">
        <v>402</v>
      </c>
      <c r="C372" s="2">
        <v>14</v>
      </c>
      <c r="D372" s="2">
        <v>5</v>
      </c>
      <c r="E372" s="2">
        <v>812210</v>
      </c>
      <c r="F372" s="3">
        <v>45186</v>
      </c>
      <c r="G372" s="2">
        <v>472</v>
      </c>
      <c r="H372" s="2">
        <v>16</v>
      </c>
      <c r="I372" s="2">
        <v>2108234</v>
      </c>
      <c r="J372" s="2">
        <v>5</v>
      </c>
      <c r="K372" s="2">
        <v>9</v>
      </c>
      <c r="L372" s="2">
        <v>9</v>
      </c>
      <c r="M372" s="2" t="str">
        <f>IF(Table18[[#This Row],[Recency]]&lt;5, "Inactive Based on Recency", "Active Based on Recency")</f>
        <v>Active Based on Recency</v>
      </c>
      <c r="N372" s="2" t="s">
        <v>15</v>
      </c>
    </row>
    <row r="373" spans="1:14" x14ac:dyDescent="0.35">
      <c r="A373" s="2">
        <v>687</v>
      </c>
      <c r="B373" s="2">
        <v>403</v>
      </c>
      <c r="C373" s="2">
        <v>33</v>
      </c>
      <c r="D373" s="2">
        <v>2</v>
      </c>
      <c r="E373" s="2">
        <v>285412</v>
      </c>
      <c r="F373" s="3">
        <v>45048</v>
      </c>
      <c r="G373" s="2">
        <v>610</v>
      </c>
      <c r="H373" s="2">
        <v>5</v>
      </c>
      <c r="I373" s="2">
        <v>672866</v>
      </c>
      <c r="J373" s="2">
        <v>4</v>
      </c>
      <c r="K373" s="2">
        <v>2</v>
      </c>
      <c r="L373" s="2">
        <v>4</v>
      </c>
      <c r="M373" s="2" t="str">
        <f>IF(Table18[[#This Row],[Recency]]&lt;5, "Inactive Based on Recency", "Active Based on Recency")</f>
        <v>Inactive Based on Recency</v>
      </c>
      <c r="N373" s="2" t="s">
        <v>11</v>
      </c>
    </row>
    <row r="374" spans="1:14" x14ac:dyDescent="0.35">
      <c r="A374" s="2">
        <v>670</v>
      </c>
      <c r="B374" s="2">
        <v>404</v>
      </c>
      <c r="C374" s="2">
        <v>44</v>
      </c>
      <c r="D374" s="2">
        <v>3</v>
      </c>
      <c r="E374" s="2">
        <v>414294</v>
      </c>
      <c r="F374" s="3">
        <v>45327</v>
      </c>
      <c r="G374" s="2">
        <v>331</v>
      </c>
      <c r="H374" s="2">
        <v>9</v>
      </c>
      <c r="I374" s="2">
        <v>998804</v>
      </c>
      <c r="J374" s="2">
        <v>7</v>
      </c>
      <c r="K374" s="2">
        <v>5</v>
      </c>
      <c r="L374" s="2">
        <v>6</v>
      </c>
      <c r="M374" s="2" t="str">
        <f>IF(Table18[[#This Row],[Recency]]&lt;5, "Inactive Based on Recency", "Active Based on Recency")</f>
        <v>Active Based on Recency</v>
      </c>
      <c r="N374" s="2" t="s">
        <v>15</v>
      </c>
    </row>
    <row r="375" spans="1:14" x14ac:dyDescent="0.35">
      <c r="A375" s="2">
        <v>1186</v>
      </c>
      <c r="B375" s="2">
        <v>405</v>
      </c>
      <c r="C375" s="2">
        <v>5</v>
      </c>
      <c r="D375" s="2">
        <v>3</v>
      </c>
      <c r="E375" s="2">
        <v>411099</v>
      </c>
      <c r="F375" s="3">
        <v>44811</v>
      </c>
      <c r="G375" s="2">
        <v>847</v>
      </c>
      <c r="H375" s="2">
        <v>3</v>
      </c>
      <c r="I375" s="2">
        <v>411099</v>
      </c>
      <c r="J375" s="2">
        <v>2</v>
      </c>
      <c r="K375" s="2">
        <v>1</v>
      </c>
      <c r="L375" s="2">
        <v>2</v>
      </c>
      <c r="M375" s="2" t="str">
        <f>IF(Table18[[#This Row],[Recency]]&lt;5, "Inactive Based on Recency", "Active Based on Recency")</f>
        <v>Inactive Based on Recency</v>
      </c>
      <c r="N375" s="2" t="s">
        <v>15</v>
      </c>
    </row>
    <row r="376" spans="1:14" x14ac:dyDescent="0.35">
      <c r="A376" s="2">
        <v>567</v>
      </c>
      <c r="B376" s="2">
        <v>406</v>
      </c>
      <c r="C376" s="2">
        <v>3</v>
      </c>
      <c r="D376" s="2">
        <v>4</v>
      </c>
      <c r="E376" s="2">
        <v>355148</v>
      </c>
      <c r="F376" s="3">
        <v>45508</v>
      </c>
      <c r="G376" s="2">
        <v>150</v>
      </c>
      <c r="H376" s="2">
        <v>9</v>
      </c>
      <c r="I376" s="2">
        <v>841520</v>
      </c>
      <c r="J376" s="2">
        <v>10</v>
      </c>
      <c r="K376" s="2">
        <v>5</v>
      </c>
      <c r="L376" s="2">
        <v>5</v>
      </c>
      <c r="M376" s="2" t="str">
        <f>IF(Table18[[#This Row],[Recency]]&lt;5, "Inactive Based on Recency", "Active Based on Recency")</f>
        <v>Active Based on Recency</v>
      </c>
      <c r="N376" s="2" t="s">
        <v>26</v>
      </c>
    </row>
    <row r="377" spans="1:14" x14ac:dyDescent="0.35">
      <c r="A377" s="2">
        <v>791</v>
      </c>
      <c r="B377" s="2">
        <v>407</v>
      </c>
      <c r="C377" s="2">
        <v>38</v>
      </c>
      <c r="D377" s="2">
        <v>2</v>
      </c>
      <c r="E377" s="2">
        <v>242610</v>
      </c>
      <c r="F377" s="3">
        <v>45473</v>
      </c>
      <c r="G377" s="2">
        <v>185</v>
      </c>
      <c r="H377" s="2">
        <v>8</v>
      </c>
      <c r="I377" s="2">
        <v>691643</v>
      </c>
      <c r="J377" s="2">
        <v>9</v>
      </c>
      <c r="K377" s="2">
        <v>4</v>
      </c>
      <c r="L377" s="2">
        <v>4</v>
      </c>
      <c r="M377" s="2" t="str">
        <f>IF(Table18[[#This Row],[Recency]]&lt;5, "Inactive Based on Recency", "Active Based on Recency")</f>
        <v>Active Based on Recency</v>
      </c>
      <c r="N377" s="2" t="s">
        <v>26</v>
      </c>
    </row>
    <row r="378" spans="1:14" x14ac:dyDescent="0.35">
      <c r="A378" s="2">
        <v>1182</v>
      </c>
      <c r="B378" s="2">
        <v>408</v>
      </c>
      <c r="C378" s="2">
        <v>8</v>
      </c>
      <c r="D378" s="2">
        <v>2</v>
      </c>
      <c r="E378" s="2">
        <v>140048</v>
      </c>
      <c r="F378" s="3">
        <v>45457</v>
      </c>
      <c r="G378" s="2">
        <v>201</v>
      </c>
      <c r="H378" s="2">
        <v>7</v>
      </c>
      <c r="I378" s="2">
        <v>456121</v>
      </c>
      <c r="J378" s="2">
        <v>9</v>
      </c>
      <c r="K378" s="2">
        <v>4</v>
      </c>
      <c r="L378" s="2">
        <v>2</v>
      </c>
      <c r="M378" s="2" t="str">
        <f>IF(Table18[[#This Row],[Recency]]&lt;5, "Inactive Based on Recency", "Active Based on Recency")</f>
        <v>Active Based on Recency</v>
      </c>
      <c r="N378" s="2" t="s">
        <v>26</v>
      </c>
    </row>
    <row r="379" spans="1:14" x14ac:dyDescent="0.35">
      <c r="A379" s="2">
        <v>181</v>
      </c>
      <c r="B379" s="2">
        <v>409</v>
      </c>
      <c r="C379" s="2">
        <v>19</v>
      </c>
      <c r="D379" s="2">
        <v>1</v>
      </c>
      <c r="E379" s="2">
        <v>112408</v>
      </c>
      <c r="F379" s="3">
        <v>45034</v>
      </c>
      <c r="G379" s="2">
        <v>624</v>
      </c>
      <c r="H379" s="2">
        <v>4</v>
      </c>
      <c r="I379" s="2">
        <v>434808</v>
      </c>
      <c r="J379" s="2">
        <v>4</v>
      </c>
      <c r="K379" s="2">
        <v>1</v>
      </c>
      <c r="L379" s="2">
        <v>2</v>
      </c>
      <c r="M379" s="2" t="str">
        <f>IF(Table18[[#This Row],[Recency]]&lt;5, "Inactive Based on Recency", "Active Based on Recency")</f>
        <v>Inactive Based on Recency</v>
      </c>
      <c r="N379" s="2" t="s">
        <v>52</v>
      </c>
    </row>
    <row r="380" spans="1:14" x14ac:dyDescent="0.35">
      <c r="A380" s="2">
        <v>887</v>
      </c>
      <c r="B380" s="2">
        <v>410</v>
      </c>
      <c r="C380" s="2">
        <v>48</v>
      </c>
      <c r="D380" s="2">
        <v>2</v>
      </c>
      <c r="E380" s="2">
        <v>108614</v>
      </c>
      <c r="F380" s="3">
        <v>45165</v>
      </c>
      <c r="G380" s="2">
        <v>493</v>
      </c>
      <c r="H380" s="2">
        <v>2</v>
      </c>
      <c r="I380" s="2">
        <v>108614</v>
      </c>
      <c r="J380" s="2">
        <v>5</v>
      </c>
      <c r="K380" s="2">
        <v>0</v>
      </c>
      <c r="L380" s="2">
        <v>0</v>
      </c>
      <c r="M380" s="2" t="str">
        <f>IF(Table18[[#This Row],[Recency]]&lt;5, "Inactive Based on Recency", "Active Based on Recency")</f>
        <v>Active Based on Recency</v>
      </c>
      <c r="N380" s="2" t="s">
        <v>7</v>
      </c>
    </row>
    <row r="381" spans="1:14" x14ac:dyDescent="0.35">
      <c r="A381" s="2">
        <v>1003</v>
      </c>
      <c r="B381" s="2">
        <v>411</v>
      </c>
      <c r="C381" s="2">
        <v>41</v>
      </c>
      <c r="D381" s="2">
        <v>1</v>
      </c>
      <c r="E381" s="2">
        <v>37566</v>
      </c>
      <c r="F381" s="3">
        <v>44936</v>
      </c>
      <c r="G381" s="2">
        <v>722</v>
      </c>
      <c r="H381" s="2">
        <v>12</v>
      </c>
      <c r="I381" s="2">
        <v>1446289</v>
      </c>
      <c r="J381" s="2">
        <v>3</v>
      </c>
      <c r="K381" s="2">
        <v>7</v>
      </c>
      <c r="L381" s="2">
        <v>8</v>
      </c>
      <c r="M381" s="2" t="str">
        <f>IF(Table18[[#This Row],[Recency]]&lt;5, "Inactive Based on Recency", "Active Based on Recency")</f>
        <v>Inactive Based on Recency</v>
      </c>
      <c r="N381" s="2" t="s">
        <v>26</v>
      </c>
    </row>
    <row r="382" spans="1:14" x14ac:dyDescent="0.35">
      <c r="A382" s="2">
        <v>848</v>
      </c>
      <c r="B382" s="2">
        <v>412</v>
      </c>
      <c r="C382" s="2">
        <v>33</v>
      </c>
      <c r="D382" s="2">
        <v>3</v>
      </c>
      <c r="E382" s="2">
        <v>428118</v>
      </c>
      <c r="F382" s="3">
        <v>45298</v>
      </c>
      <c r="G382" s="2">
        <v>360</v>
      </c>
      <c r="H382" s="2">
        <v>8</v>
      </c>
      <c r="I382" s="2">
        <v>1039501</v>
      </c>
      <c r="J382" s="2">
        <v>6</v>
      </c>
      <c r="K382" s="2">
        <v>4</v>
      </c>
      <c r="L382" s="2">
        <v>7</v>
      </c>
      <c r="M382" s="2" t="str">
        <f>IF(Table18[[#This Row],[Recency]]&lt;5, "Inactive Based on Recency", "Active Based on Recency")</f>
        <v>Active Based on Recency</v>
      </c>
      <c r="N382" s="2" t="s">
        <v>22</v>
      </c>
    </row>
    <row r="383" spans="1:14" x14ac:dyDescent="0.35">
      <c r="A383" s="2">
        <v>524</v>
      </c>
      <c r="B383" s="2">
        <v>413</v>
      </c>
      <c r="C383" s="2">
        <v>39</v>
      </c>
      <c r="D383" s="2">
        <v>4</v>
      </c>
      <c r="E383" s="2">
        <v>213656</v>
      </c>
      <c r="F383" s="3">
        <v>45549</v>
      </c>
      <c r="G383" s="2">
        <v>109</v>
      </c>
      <c r="H383" s="2">
        <v>13</v>
      </c>
      <c r="I383" s="2">
        <v>684868</v>
      </c>
      <c r="J383" s="2">
        <v>10</v>
      </c>
      <c r="K383" s="2">
        <v>8</v>
      </c>
      <c r="L383" s="2">
        <v>4</v>
      </c>
      <c r="M383" s="2" t="str">
        <f>IF(Table18[[#This Row],[Recency]]&lt;5, "Inactive Based on Recency", "Active Based on Recency")</f>
        <v>Active Based on Recency</v>
      </c>
      <c r="N383" s="2" t="s">
        <v>26</v>
      </c>
    </row>
    <row r="384" spans="1:14" x14ac:dyDescent="0.35">
      <c r="A384" s="2">
        <v>904</v>
      </c>
      <c r="B384" s="2">
        <v>414</v>
      </c>
      <c r="C384" s="2">
        <v>22</v>
      </c>
      <c r="D384" s="2">
        <v>4</v>
      </c>
      <c r="E384" s="2">
        <v>263840</v>
      </c>
      <c r="F384" s="3">
        <v>45489</v>
      </c>
      <c r="G384" s="2">
        <v>169</v>
      </c>
      <c r="H384" s="2">
        <v>13</v>
      </c>
      <c r="I384" s="2">
        <v>1015727</v>
      </c>
      <c r="J384" s="2">
        <v>9</v>
      </c>
      <c r="K384" s="2">
        <v>8</v>
      </c>
      <c r="L384" s="2">
        <v>7</v>
      </c>
      <c r="M384" s="2" t="str">
        <f>IF(Table18[[#This Row],[Recency]]&lt;5, "Inactive Based on Recency", "Active Based on Recency")</f>
        <v>Active Based on Recency</v>
      </c>
      <c r="N384" s="2" t="s">
        <v>52</v>
      </c>
    </row>
    <row r="385" spans="1:14" x14ac:dyDescent="0.35">
      <c r="A385" s="2">
        <v>65</v>
      </c>
      <c r="B385" s="2">
        <v>415</v>
      </c>
      <c r="C385" s="2">
        <v>43</v>
      </c>
      <c r="D385" s="2">
        <v>4</v>
      </c>
      <c r="E385" s="2">
        <v>388852</v>
      </c>
      <c r="F385" s="3">
        <v>45456</v>
      </c>
      <c r="G385" s="2">
        <v>202</v>
      </c>
      <c r="H385" s="2">
        <v>9</v>
      </c>
      <c r="I385" s="2">
        <v>801117</v>
      </c>
      <c r="J385" s="2">
        <v>9</v>
      </c>
      <c r="K385" s="2">
        <v>5</v>
      </c>
      <c r="L385" s="2">
        <v>5</v>
      </c>
      <c r="M385" s="2" t="str">
        <f>IF(Table18[[#This Row],[Recency]]&lt;5, "Inactive Based on Recency", "Active Based on Recency")</f>
        <v>Active Based on Recency</v>
      </c>
      <c r="N385" s="2" t="s">
        <v>22</v>
      </c>
    </row>
    <row r="386" spans="1:14" x14ac:dyDescent="0.35">
      <c r="A386" s="2">
        <v>247</v>
      </c>
      <c r="B386" s="2">
        <v>416</v>
      </c>
      <c r="C386" s="2">
        <v>48</v>
      </c>
      <c r="D386" s="2">
        <v>5</v>
      </c>
      <c r="E386" s="2">
        <v>271535</v>
      </c>
      <c r="F386" s="3">
        <v>44915</v>
      </c>
      <c r="G386" s="2">
        <v>743</v>
      </c>
      <c r="H386" s="2">
        <v>5</v>
      </c>
      <c r="I386" s="2">
        <v>271535</v>
      </c>
      <c r="J386" s="2">
        <v>3</v>
      </c>
      <c r="K386" s="2">
        <v>2</v>
      </c>
      <c r="L386" s="2">
        <v>1</v>
      </c>
      <c r="M386" s="2" t="str">
        <f>IF(Table18[[#This Row],[Recency]]&lt;5, "Inactive Based on Recency", "Active Based on Recency")</f>
        <v>Inactive Based on Recency</v>
      </c>
      <c r="N386" s="2" t="s">
        <v>22</v>
      </c>
    </row>
    <row r="387" spans="1:14" x14ac:dyDescent="0.35">
      <c r="A387" s="2">
        <v>665</v>
      </c>
      <c r="B387" s="2">
        <v>417</v>
      </c>
      <c r="C387" s="2">
        <v>29</v>
      </c>
      <c r="D387" s="2">
        <v>1</v>
      </c>
      <c r="E387" s="2">
        <v>108786</v>
      </c>
      <c r="F387" s="3">
        <v>45458</v>
      </c>
      <c r="G387" s="2">
        <v>200</v>
      </c>
      <c r="H387" s="2">
        <v>5</v>
      </c>
      <c r="I387" s="2">
        <v>574733</v>
      </c>
      <c r="J387" s="2">
        <v>9</v>
      </c>
      <c r="K387" s="2">
        <v>2</v>
      </c>
      <c r="L387" s="2">
        <v>3</v>
      </c>
      <c r="M387" s="2" t="str">
        <f>IF(Table18[[#This Row],[Recency]]&lt;5, "Inactive Based on Recency", "Active Based on Recency")</f>
        <v>Active Based on Recency</v>
      </c>
      <c r="N387" s="2" t="s">
        <v>22</v>
      </c>
    </row>
    <row r="388" spans="1:14" x14ac:dyDescent="0.35">
      <c r="A388" s="2">
        <v>72</v>
      </c>
      <c r="B388" s="2">
        <v>418</v>
      </c>
      <c r="C388" s="2">
        <v>47</v>
      </c>
      <c r="D388" s="2">
        <v>5</v>
      </c>
      <c r="E388" s="2">
        <v>406005</v>
      </c>
      <c r="F388" s="3">
        <v>44850</v>
      </c>
      <c r="G388" s="2">
        <v>808</v>
      </c>
      <c r="H388" s="2">
        <v>13</v>
      </c>
      <c r="I388" s="2">
        <v>876787</v>
      </c>
      <c r="J388" s="2">
        <v>3</v>
      </c>
      <c r="K388" s="2">
        <v>8</v>
      </c>
      <c r="L388" s="2">
        <v>5</v>
      </c>
      <c r="M388" s="2" t="str">
        <f>IF(Table18[[#This Row],[Recency]]&lt;5, "Inactive Based on Recency", "Active Based on Recency")</f>
        <v>Inactive Based on Recency</v>
      </c>
      <c r="N388" s="2" t="s">
        <v>7</v>
      </c>
    </row>
    <row r="389" spans="1:14" x14ac:dyDescent="0.35">
      <c r="A389" s="2">
        <v>618</v>
      </c>
      <c r="B389" s="2">
        <v>419</v>
      </c>
      <c r="C389" s="2">
        <v>16</v>
      </c>
      <c r="D389" s="2">
        <v>1</v>
      </c>
      <c r="E389" s="2">
        <v>44952</v>
      </c>
      <c r="F389" s="3">
        <v>45137</v>
      </c>
      <c r="G389" s="2">
        <v>521</v>
      </c>
      <c r="H389" s="2">
        <v>4</v>
      </c>
      <c r="I389" s="2">
        <v>413808</v>
      </c>
      <c r="J389" s="2">
        <v>5</v>
      </c>
      <c r="K389" s="2">
        <v>1</v>
      </c>
      <c r="L389" s="2">
        <v>2</v>
      </c>
      <c r="M389" s="2" t="str">
        <f>IF(Table18[[#This Row],[Recency]]&lt;5, "Inactive Based on Recency", "Active Based on Recency")</f>
        <v>Active Based on Recency</v>
      </c>
      <c r="N389" s="2" t="s">
        <v>15</v>
      </c>
    </row>
    <row r="390" spans="1:14" x14ac:dyDescent="0.35">
      <c r="A390" s="2">
        <v>633</v>
      </c>
      <c r="B390" s="2">
        <v>421</v>
      </c>
      <c r="C390" s="2">
        <v>46</v>
      </c>
      <c r="D390" s="2">
        <v>4</v>
      </c>
      <c r="E390" s="2">
        <v>622272</v>
      </c>
      <c r="F390" s="3">
        <v>44416</v>
      </c>
      <c r="G390" s="2">
        <v>1242</v>
      </c>
      <c r="H390" s="2">
        <v>4</v>
      </c>
      <c r="I390" s="2">
        <v>622272</v>
      </c>
      <c r="J390" s="2">
        <v>1</v>
      </c>
      <c r="K390" s="2">
        <v>1</v>
      </c>
      <c r="L390" s="2">
        <v>3</v>
      </c>
      <c r="M390" s="2" t="str">
        <f>IF(Table18[[#This Row],[Recency]]&lt;5, "Inactive Based on Recency", "Active Based on Recency")</f>
        <v>Inactive Based on Recency</v>
      </c>
      <c r="N390" s="2" t="s">
        <v>26</v>
      </c>
    </row>
    <row r="391" spans="1:14" x14ac:dyDescent="0.35">
      <c r="A391" s="2">
        <v>376</v>
      </c>
      <c r="B391" s="2">
        <v>422</v>
      </c>
      <c r="C391" s="2">
        <v>26</v>
      </c>
      <c r="D391" s="2">
        <v>3</v>
      </c>
      <c r="E391" s="2">
        <v>416172</v>
      </c>
      <c r="F391" s="3">
        <v>45487</v>
      </c>
      <c r="G391" s="2">
        <v>171</v>
      </c>
      <c r="H391" s="2">
        <v>7</v>
      </c>
      <c r="I391" s="2">
        <v>515832</v>
      </c>
      <c r="J391" s="2">
        <v>9</v>
      </c>
      <c r="K391" s="2">
        <v>4</v>
      </c>
      <c r="L391" s="2">
        <v>3</v>
      </c>
      <c r="M391" s="2" t="str">
        <f>IF(Table18[[#This Row],[Recency]]&lt;5, "Inactive Based on Recency", "Active Based on Recency")</f>
        <v>Active Based on Recency</v>
      </c>
      <c r="N391" s="2" t="s">
        <v>7</v>
      </c>
    </row>
    <row r="392" spans="1:14" x14ac:dyDescent="0.35">
      <c r="A392" s="2">
        <v>338</v>
      </c>
      <c r="B392" s="2">
        <v>423</v>
      </c>
      <c r="C392" s="2">
        <v>5</v>
      </c>
      <c r="D392" s="2">
        <v>5</v>
      </c>
      <c r="E392" s="2">
        <v>685165</v>
      </c>
      <c r="F392" s="3">
        <v>44960</v>
      </c>
      <c r="G392" s="2">
        <v>698</v>
      </c>
      <c r="H392" s="2">
        <v>13</v>
      </c>
      <c r="I392" s="2">
        <v>1330350</v>
      </c>
      <c r="J392" s="2">
        <v>3</v>
      </c>
      <c r="K392" s="2">
        <v>8</v>
      </c>
      <c r="L392" s="2">
        <v>8</v>
      </c>
      <c r="M392" s="2" t="str">
        <f>IF(Table18[[#This Row],[Recency]]&lt;5, "Inactive Based on Recency", "Active Based on Recency")</f>
        <v>Inactive Based on Recency</v>
      </c>
      <c r="N392" s="2" t="s">
        <v>11</v>
      </c>
    </row>
    <row r="393" spans="1:14" x14ac:dyDescent="0.35">
      <c r="A393" s="2">
        <v>802</v>
      </c>
      <c r="B393" s="2">
        <v>424</v>
      </c>
      <c r="C393" s="2">
        <v>1</v>
      </c>
      <c r="D393" s="2">
        <v>4</v>
      </c>
      <c r="E393" s="2">
        <v>128176</v>
      </c>
      <c r="F393" s="3">
        <v>45266</v>
      </c>
      <c r="G393" s="2">
        <v>392</v>
      </c>
      <c r="H393" s="2">
        <v>4</v>
      </c>
      <c r="I393" s="2">
        <v>128176</v>
      </c>
      <c r="J393" s="2">
        <v>6</v>
      </c>
      <c r="K393" s="2">
        <v>1</v>
      </c>
      <c r="L393" s="2">
        <v>0</v>
      </c>
      <c r="M393" s="2" t="str">
        <f>IF(Table18[[#This Row],[Recency]]&lt;5, "Inactive Based on Recency", "Active Based on Recency")</f>
        <v>Active Based on Recency</v>
      </c>
      <c r="N393" s="2" t="s">
        <v>48</v>
      </c>
    </row>
    <row r="394" spans="1:14" x14ac:dyDescent="0.35">
      <c r="A394" s="2">
        <v>435</v>
      </c>
      <c r="B394" s="2">
        <v>425</v>
      </c>
      <c r="C394" s="2">
        <v>31</v>
      </c>
      <c r="D394" s="2">
        <v>5</v>
      </c>
      <c r="E394" s="2">
        <v>412265</v>
      </c>
      <c r="F394" s="3">
        <v>45530</v>
      </c>
      <c r="G394" s="2">
        <v>128</v>
      </c>
      <c r="H394" s="2">
        <v>14</v>
      </c>
      <c r="I394" s="2">
        <v>1785780</v>
      </c>
      <c r="J394" s="2">
        <v>10</v>
      </c>
      <c r="K394" s="2">
        <v>8</v>
      </c>
      <c r="L394" s="2">
        <v>9</v>
      </c>
      <c r="M394" s="2" t="str">
        <f>IF(Table18[[#This Row],[Recency]]&lt;5, "Inactive Based on Recency", "Active Based on Recency")</f>
        <v>Active Based on Recency</v>
      </c>
      <c r="N394" s="2" t="s">
        <v>26</v>
      </c>
    </row>
    <row r="395" spans="1:14" x14ac:dyDescent="0.35">
      <c r="A395" s="2">
        <v>790</v>
      </c>
      <c r="B395" s="2">
        <v>426</v>
      </c>
      <c r="C395" s="2">
        <v>27</v>
      </c>
      <c r="D395" s="2">
        <v>5</v>
      </c>
      <c r="E395" s="2">
        <v>396325</v>
      </c>
      <c r="F395" s="3">
        <v>44489</v>
      </c>
      <c r="G395" s="2">
        <v>1169</v>
      </c>
      <c r="H395" s="2">
        <v>5</v>
      </c>
      <c r="I395" s="2">
        <v>396325</v>
      </c>
      <c r="J395" s="2">
        <v>1</v>
      </c>
      <c r="K395" s="2">
        <v>2</v>
      </c>
      <c r="L395" s="2">
        <v>2</v>
      </c>
      <c r="M395" s="2" t="str">
        <f>IF(Table18[[#This Row],[Recency]]&lt;5, "Inactive Based on Recency", "Active Based on Recency")</f>
        <v>Inactive Based on Recency</v>
      </c>
      <c r="N395" s="2" t="s">
        <v>48</v>
      </c>
    </row>
    <row r="396" spans="1:14" x14ac:dyDescent="0.35">
      <c r="A396" s="2">
        <v>597</v>
      </c>
      <c r="B396" s="2">
        <v>428</v>
      </c>
      <c r="C396" s="2">
        <v>25</v>
      </c>
      <c r="D396" s="2">
        <v>4</v>
      </c>
      <c r="E396" s="2">
        <v>379160</v>
      </c>
      <c r="F396" s="3">
        <v>45060</v>
      </c>
      <c r="G396" s="2">
        <v>598</v>
      </c>
      <c r="H396" s="2">
        <v>9</v>
      </c>
      <c r="I396" s="2">
        <v>725784</v>
      </c>
      <c r="J396" s="2">
        <v>4</v>
      </c>
      <c r="K396" s="2">
        <v>5</v>
      </c>
      <c r="L396" s="2">
        <v>4</v>
      </c>
      <c r="M396" s="2" t="str">
        <f>IF(Table18[[#This Row],[Recency]]&lt;5, "Inactive Based on Recency", "Active Based on Recency")</f>
        <v>Inactive Based on Recency</v>
      </c>
      <c r="N396" s="2" t="s">
        <v>22</v>
      </c>
    </row>
    <row r="397" spans="1:14" x14ac:dyDescent="0.35">
      <c r="A397" s="2">
        <v>998</v>
      </c>
      <c r="B397" s="2">
        <v>429</v>
      </c>
      <c r="C397" s="2">
        <v>25</v>
      </c>
      <c r="D397" s="2">
        <v>4</v>
      </c>
      <c r="E397" s="2">
        <v>379160</v>
      </c>
      <c r="F397" s="3">
        <v>45273</v>
      </c>
      <c r="G397" s="2">
        <v>385</v>
      </c>
      <c r="H397" s="2">
        <v>15</v>
      </c>
      <c r="I397" s="2">
        <v>1928645</v>
      </c>
      <c r="J397" s="2">
        <v>6</v>
      </c>
      <c r="K397" s="2">
        <v>9</v>
      </c>
      <c r="L397" s="2">
        <v>9</v>
      </c>
      <c r="M397" s="2" t="str">
        <f>IF(Table18[[#This Row],[Recency]]&lt;5, "Inactive Based on Recency", "Active Based on Recency")</f>
        <v>Active Based on Recency</v>
      </c>
      <c r="N397" s="2" t="s">
        <v>26</v>
      </c>
    </row>
    <row r="398" spans="1:14" x14ac:dyDescent="0.35">
      <c r="A398" s="2">
        <v>349</v>
      </c>
      <c r="B398" s="2">
        <v>430</v>
      </c>
      <c r="C398" s="2">
        <v>45</v>
      </c>
      <c r="D398" s="2">
        <v>1</v>
      </c>
      <c r="E398" s="2">
        <v>85600</v>
      </c>
      <c r="F398" s="3">
        <v>44883</v>
      </c>
      <c r="G398" s="2">
        <v>775</v>
      </c>
      <c r="H398" s="2">
        <v>7</v>
      </c>
      <c r="I398" s="2">
        <v>988729</v>
      </c>
      <c r="J398" s="2">
        <v>3</v>
      </c>
      <c r="K398" s="2">
        <v>4</v>
      </c>
      <c r="L398" s="2">
        <v>6</v>
      </c>
      <c r="M398" s="2" t="str">
        <f>IF(Table18[[#This Row],[Recency]]&lt;5, "Inactive Based on Recency", "Active Based on Recency")</f>
        <v>Inactive Based on Recency</v>
      </c>
      <c r="N398" s="2" t="s">
        <v>7</v>
      </c>
    </row>
    <row r="399" spans="1:14" x14ac:dyDescent="0.35">
      <c r="A399" s="2">
        <v>747</v>
      </c>
      <c r="B399" s="2">
        <v>431</v>
      </c>
      <c r="C399" s="2">
        <v>18</v>
      </c>
      <c r="D399" s="2">
        <v>2</v>
      </c>
      <c r="E399" s="2">
        <v>156464</v>
      </c>
      <c r="F399" s="3">
        <v>45300</v>
      </c>
      <c r="G399" s="2">
        <v>358</v>
      </c>
      <c r="H399" s="2">
        <v>4</v>
      </c>
      <c r="I399" s="2">
        <v>477086</v>
      </c>
      <c r="J399" s="2">
        <v>6</v>
      </c>
      <c r="K399" s="2">
        <v>1</v>
      </c>
      <c r="L399" s="2">
        <v>2</v>
      </c>
      <c r="M399" s="2" t="str">
        <f>IF(Table18[[#This Row],[Recency]]&lt;5, "Inactive Based on Recency", "Active Based on Recency")</f>
        <v>Active Based on Recency</v>
      </c>
      <c r="N399" s="2" t="s">
        <v>48</v>
      </c>
    </row>
    <row r="400" spans="1:14" x14ac:dyDescent="0.35">
      <c r="A400" s="2">
        <v>651</v>
      </c>
      <c r="B400" s="2">
        <v>432</v>
      </c>
      <c r="C400" s="2">
        <v>45</v>
      </c>
      <c r="D400" s="2">
        <v>5</v>
      </c>
      <c r="E400" s="2">
        <v>428000</v>
      </c>
      <c r="F400" s="3">
        <v>44839</v>
      </c>
      <c r="G400" s="2">
        <v>819</v>
      </c>
      <c r="H400" s="2">
        <v>6</v>
      </c>
      <c r="I400" s="2">
        <v>588335</v>
      </c>
      <c r="J400" s="2">
        <v>3</v>
      </c>
      <c r="K400" s="2">
        <v>3</v>
      </c>
      <c r="L400" s="2">
        <v>3</v>
      </c>
      <c r="M400" s="2" t="str">
        <f>IF(Table18[[#This Row],[Recency]]&lt;5, "Inactive Based on Recency", "Active Based on Recency")</f>
        <v>Inactive Based on Recency</v>
      </c>
      <c r="N400" s="2" t="s">
        <v>11</v>
      </c>
    </row>
    <row r="401" spans="1:14" x14ac:dyDescent="0.35">
      <c r="A401" s="2">
        <v>1111</v>
      </c>
      <c r="B401" s="2">
        <v>434</v>
      </c>
      <c r="C401" s="2">
        <v>39</v>
      </c>
      <c r="D401" s="2">
        <v>4</v>
      </c>
      <c r="E401" s="2">
        <v>213656</v>
      </c>
      <c r="F401" s="3">
        <v>45527</v>
      </c>
      <c r="G401" s="2">
        <v>131</v>
      </c>
      <c r="H401" s="2">
        <v>5</v>
      </c>
      <c r="I401" s="2">
        <v>373967</v>
      </c>
      <c r="J401" s="2">
        <v>10</v>
      </c>
      <c r="K401" s="2">
        <v>2</v>
      </c>
      <c r="L401" s="2">
        <v>2</v>
      </c>
      <c r="M401" s="2" t="str">
        <f>IF(Table18[[#This Row],[Recency]]&lt;5, "Inactive Based on Recency", "Active Based on Recency")</f>
        <v>Active Based on Recency</v>
      </c>
      <c r="N401" s="2" t="s">
        <v>22</v>
      </c>
    </row>
    <row r="402" spans="1:14" x14ac:dyDescent="0.35">
      <c r="A402" s="2">
        <v>614</v>
      </c>
      <c r="B402" s="2">
        <v>435</v>
      </c>
      <c r="C402" s="2">
        <v>31</v>
      </c>
      <c r="D402" s="2">
        <v>4</v>
      </c>
      <c r="E402" s="2">
        <v>329812</v>
      </c>
      <c r="F402" s="3">
        <v>44535</v>
      </c>
      <c r="G402" s="2">
        <v>1123</v>
      </c>
      <c r="H402" s="2">
        <v>7</v>
      </c>
      <c r="I402" s="2">
        <v>802996</v>
      </c>
      <c r="J402" s="2">
        <v>1</v>
      </c>
      <c r="K402" s="2">
        <v>4</v>
      </c>
      <c r="L402" s="2">
        <v>5</v>
      </c>
      <c r="M402" s="2" t="str">
        <f>IF(Table18[[#This Row],[Recency]]&lt;5, "Inactive Based on Recency", "Active Based on Recency")</f>
        <v>Inactive Based on Recency</v>
      </c>
      <c r="N402" s="2" t="s">
        <v>52</v>
      </c>
    </row>
    <row r="403" spans="1:14" x14ac:dyDescent="0.35">
      <c r="A403" s="2">
        <v>731</v>
      </c>
      <c r="B403" s="2">
        <v>436</v>
      </c>
      <c r="C403" s="2">
        <v>36</v>
      </c>
      <c r="D403" s="2">
        <v>4</v>
      </c>
      <c r="E403" s="2">
        <v>641340</v>
      </c>
      <c r="F403" s="3">
        <v>45517</v>
      </c>
      <c r="G403" s="2">
        <v>141</v>
      </c>
      <c r="H403" s="2">
        <v>4</v>
      </c>
      <c r="I403" s="2">
        <v>641340</v>
      </c>
      <c r="J403" s="2">
        <v>10</v>
      </c>
      <c r="K403" s="2">
        <v>1</v>
      </c>
      <c r="L403" s="2">
        <v>4</v>
      </c>
      <c r="M403" s="2" t="str">
        <f>IF(Table18[[#This Row],[Recency]]&lt;5, "Inactive Based on Recency", "Active Based on Recency")</f>
        <v>Active Based on Recency</v>
      </c>
      <c r="N403" s="2" t="s">
        <v>15</v>
      </c>
    </row>
    <row r="404" spans="1:14" x14ac:dyDescent="0.35">
      <c r="A404" s="2">
        <v>1159</v>
      </c>
      <c r="B404" s="2">
        <v>438</v>
      </c>
      <c r="C404" s="2">
        <v>3</v>
      </c>
      <c r="D404" s="2">
        <v>5</v>
      </c>
      <c r="E404" s="2">
        <v>443935</v>
      </c>
      <c r="F404" s="3">
        <v>45432</v>
      </c>
      <c r="G404" s="2">
        <v>226</v>
      </c>
      <c r="H404" s="2">
        <v>13</v>
      </c>
      <c r="I404" s="2">
        <v>1356558</v>
      </c>
      <c r="J404" s="2">
        <v>8</v>
      </c>
      <c r="K404" s="2">
        <v>8</v>
      </c>
      <c r="L404" s="2">
        <v>8</v>
      </c>
      <c r="M404" s="2" t="str">
        <f>IF(Table18[[#This Row],[Recency]]&lt;5, "Inactive Based on Recency", "Active Based on Recency")</f>
        <v>Active Based on Recency</v>
      </c>
      <c r="N404" s="2" t="s">
        <v>7</v>
      </c>
    </row>
    <row r="405" spans="1:14" x14ac:dyDescent="0.35">
      <c r="A405" s="2">
        <v>23</v>
      </c>
      <c r="B405" s="2">
        <v>439</v>
      </c>
      <c r="C405" s="2">
        <v>41</v>
      </c>
      <c r="D405" s="2">
        <v>4</v>
      </c>
      <c r="E405" s="2">
        <v>150264</v>
      </c>
      <c r="F405" s="3">
        <v>45072</v>
      </c>
      <c r="G405" s="2">
        <v>586</v>
      </c>
      <c r="H405" s="2">
        <v>14</v>
      </c>
      <c r="I405" s="2">
        <v>1642690</v>
      </c>
      <c r="J405" s="2">
        <v>4</v>
      </c>
      <c r="K405" s="2">
        <v>8</v>
      </c>
      <c r="L405" s="2">
        <v>9</v>
      </c>
      <c r="M405" s="2" t="str">
        <f>IF(Table18[[#This Row],[Recency]]&lt;5, "Inactive Based on Recency", "Active Based on Recency")</f>
        <v>Inactive Based on Recency</v>
      </c>
      <c r="N405" s="2" t="s">
        <v>48</v>
      </c>
    </row>
    <row r="406" spans="1:14" x14ac:dyDescent="0.35">
      <c r="A406" s="2">
        <v>333</v>
      </c>
      <c r="B406" s="2">
        <v>440</v>
      </c>
      <c r="C406" s="2">
        <v>1</v>
      </c>
      <c r="D406" s="2">
        <v>2</v>
      </c>
      <c r="E406" s="2">
        <v>64088</v>
      </c>
      <c r="F406" s="3">
        <v>44291</v>
      </c>
      <c r="G406" s="2">
        <v>1367</v>
      </c>
      <c r="H406" s="2">
        <v>2</v>
      </c>
      <c r="I406" s="2">
        <v>64088</v>
      </c>
      <c r="J406" s="2">
        <v>1</v>
      </c>
      <c r="K406" s="2">
        <v>0</v>
      </c>
      <c r="L406" s="2">
        <v>0</v>
      </c>
      <c r="M406" s="2" t="str">
        <f>IF(Table18[[#This Row],[Recency]]&lt;5, "Inactive Based on Recency", "Active Based on Recency")</f>
        <v>Inactive Based on Recency</v>
      </c>
      <c r="N406" s="2" t="s">
        <v>7</v>
      </c>
    </row>
    <row r="407" spans="1:14" x14ac:dyDescent="0.35">
      <c r="A407" s="2">
        <v>248</v>
      </c>
      <c r="B407" s="2">
        <v>441</v>
      </c>
      <c r="C407" s="2">
        <v>46</v>
      </c>
      <c r="D407" s="2">
        <v>5</v>
      </c>
      <c r="E407" s="2">
        <v>777840</v>
      </c>
      <c r="F407" s="3">
        <v>45492</v>
      </c>
      <c r="G407" s="2">
        <v>166</v>
      </c>
      <c r="H407" s="2">
        <v>8</v>
      </c>
      <c r="I407" s="2">
        <v>1214347</v>
      </c>
      <c r="J407" s="2">
        <v>9</v>
      </c>
      <c r="K407" s="2">
        <v>4</v>
      </c>
      <c r="L407" s="2">
        <v>8</v>
      </c>
      <c r="M407" s="2" t="str">
        <f>IF(Table18[[#This Row],[Recency]]&lt;5, "Inactive Based on Recency", "Active Based on Recency")</f>
        <v>Active Based on Recency</v>
      </c>
      <c r="N407" s="2" t="s">
        <v>11</v>
      </c>
    </row>
    <row r="408" spans="1:14" x14ac:dyDescent="0.35">
      <c r="A408" s="2">
        <v>878</v>
      </c>
      <c r="B408" s="2">
        <v>442</v>
      </c>
      <c r="C408" s="2">
        <v>17</v>
      </c>
      <c r="D408" s="2">
        <v>2</v>
      </c>
      <c r="E408" s="2">
        <v>117386</v>
      </c>
      <c r="F408" s="3">
        <v>45320</v>
      </c>
      <c r="G408" s="2">
        <v>338</v>
      </c>
      <c r="H408" s="2">
        <v>7</v>
      </c>
      <c r="I408" s="2">
        <v>550199</v>
      </c>
      <c r="J408" s="2">
        <v>7</v>
      </c>
      <c r="K408" s="2">
        <v>4</v>
      </c>
      <c r="L408" s="2">
        <v>3</v>
      </c>
      <c r="M408" s="2" t="str">
        <f>IF(Table18[[#This Row],[Recency]]&lt;5, "Inactive Based on Recency", "Active Based on Recency")</f>
        <v>Active Based on Recency</v>
      </c>
      <c r="N408" s="2" t="s">
        <v>22</v>
      </c>
    </row>
    <row r="409" spans="1:14" x14ac:dyDescent="0.35">
      <c r="A409" s="2">
        <v>510</v>
      </c>
      <c r="B409" s="2">
        <v>443</v>
      </c>
      <c r="C409" s="2">
        <v>44</v>
      </c>
      <c r="D409" s="2">
        <v>1</v>
      </c>
      <c r="E409" s="2">
        <v>138098</v>
      </c>
      <c r="F409" s="3">
        <v>45167</v>
      </c>
      <c r="G409" s="2">
        <v>491</v>
      </c>
      <c r="H409" s="2">
        <v>1</v>
      </c>
      <c r="I409" s="2">
        <v>138098</v>
      </c>
      <c r="J409" s="2">
        <v>5</v>
      </c>
      <c r="K409" s="2">
        <v>0</v>
      </c>
      <c r="L409" s="2">
        <v>0</v>
      </c>
      <c r="M409" s="2" t="str">
        <f>IF(Table18[[#This Row],[Recency]]&lt;5, "Inactive Based on Recency", "Active Based on Recency")</f>
        <v>Active Based on Recency</v>
      </c>
      <c r="N409" s="2" t="s">
        <v>11</v>
      </c>
    </row>
    <row r="410" spans="1:14" x14ac:dyDescent="0.35">
      <c r="A410" s="2">
        <v>232</v>
      </c>
      <c r="B410" s="2">
        <v>444</v>
      </c>
      <c r="C410" s="2">
        <v>23</v>
      </c>
      <c r="D410" s="2">
        <v>1</v>
      </c>
      <c r="E410" s="2">
        <v>156473</v>
      </c>
      <c r="F410" s="3">
        <v>45189</v>
      </c>
      <c r="G410" s="2">
        <v>469</v>
      </c>
      <c r="H410" s="2">
        <v>3</v>
      </c>
      <c r="I410" s="2">
        <v>442393</v>
      </c>
      <c r="J410" s="2">
        <v>5</v>
      </c>
      <c r="K410" s="2">
        <v>1</v>
      </c>
      <c r="L410" s="2">
        <v>2</v>
      </c>
      <c r="M410" s="2" t="str">
        <f>IF(Table18[[#This Row],[Recency]]&lt;5, "Inactive Based on Recency", "Active Based on Recency")</f>
        <v>Active Based on Recency</v>
      </c>
      <c r="N410" s="2" t="s">
        <v>11</v>
      </c>
    </row>
    <row r="411" spans="1:14" x14ac:dyDescent="0.35">
      <c r="A411" s="2">
        <v>493</v>
      </c>
      <c r="B411" s="2">
        <v>445</v>
      </c>
      <c r="C411" s="2">
        <v>24</v>
      </c>
      <c r="D411" s="2">
        <v>1</v>
      </c>
      <c r="E411" s="2">
        <v>160311</v>
      </c>
      <c r="F411" s="3">
        <v>45252</v>
      </c>
      <c r="G411" s="2">
        <v>406</v>
      </c>
      <c r="H411" s="2">
        <v>20</v>
      </c>
      <c r="I411" s="2">
        <v>1985648</v>
      </c>
      <c r="J411" s="2">
        <v>6</v>
      </c>
      <c r="K411" s="2">
        <v>9</v>
      </c>
      <c r="L411" s="2">
        <v>9</v>
      </c>
      <c r="M411" s="2" t="str">
        <f>IF(Table18[[#This Row],[Recency]]&lt;5, "Inactive Based on Recency", "Active Based on Recency")</f>
        <v>Active Based on Recency</v>
      </c>
      <c r="N411" s="2" t="s">
        <v>22</v>
      </c>
    </row>
    <row r="412" spans="1:14" x14ac:dyDescent="0.35">
      <c r="A412" s="2">
        <v>1040</v>
      </c>
      <c r="B412" s="2">
        <v>446</v>
      </c>
      <c r="C412" s="2">
        <v>15</v>
      </c>
      <c r="D412" s="2">
        <v>5</v>
      </c>
      <c r="E412" s="2">
        <v>788640</v>
      </c>
      <c r="F412" s="3">
        <v>44220</v>
      </c>
      <c r="G412" s="2">
        <v>1438</v>
      </c>
      <c r="H412" s="2">
        <v>5</v>
      </c>
      <c r="I412" s="2">
        <v>788640</v>
      </c>
      <c r="J412" s="2">
        <v>1</v>
      </c>
      <c r="K412" s="2">
        <v>2</v>
      </c>
      <c r="L412" s="2">
        <v>5</v>
      </c>
      <c r="M412" s="2" t="str">
        <f>IF(Table18[[#This Row],[Recency]]&lt;5, "Inactive Based on Recency", "Active Based on Recency")</f>
        <v>Inactive Based on Recency</v>
      </c>
      <c r="N412" s="2" t="s">
        <v>48</v>
      </c>
    </row>
    <row r="413" spans="1:14" x14ac:dyDescent="0.35">
      <c r="A413" s="2">
        <v>862</v>
      </c>
      <c r="B413" s="2">
        <v>447</v>
      </c>
      <c r="C413" s="2">
        <v>17</v>
      </c>
      <c r="D413" s="2">
        <v>2</v>
      </c>
      <c r="E413" s="2">
        <v>117386</v>
      </c>
      <c r="F413" s="3">
        <v>44666</v>
      </c>
      <c r="G413" s="2">
        <v>992</v>
      </c>
      <c r="H413" s="2">
        <v>4</v>
      </c>
      <c r="I413" s="2">
        <v>311812</v>
      </c>
      <c r="J413" s="2">
        <v>2</v>
      </c>
      <c r="K413" s="2">
        <v>1</v>
      </c>
      <c r="L413" s="2">
        <v>1</v>
      </c>
      <c r="M413" s="2" t="str">
        <f>IF(Table18[[#This Row],[Recency]]&lt;5, "Inactive Based on Recency", "Active Based on Recency")</f>
        <v>Inactive Based on Recency</v>
      </c>
      <c r="N413" s="2" t="s">
        <v>48</v>
      </c>
    </row>
    <row r="414" spans="1:14" x14ac:dyDescent="0.35">
      <c r="A414" s="2">
        <v>275</v>
      </c>
      <c r="B414" s="2">
        <v>448</v>
      </c>
      <c r="C414" s="2">
        <v>18</v>
      </c>
      <c r="D414" s="2">
        <v>1</v>
      </c>
      <c r="E414" s="2">
        <v>78232</v>
      </c>
      <c r="F414" s="3">
        <v>45537</v>
      </c>
      <c r="G414" s="2">
        <v>121</v>
      </c>
      <c r="H414" s="2">
        <v>1</v>
      </c>
      <c r="I414" s="2">
        <v>78232</v>
      </c>
      <c r="J414" s="2">
        <v>10</v>
      </c>
      <c r="K414" s="2">
        <v>0</v>
      </c>
      <c r="L414" s="2">
        <v>0</v>
      </c>
      <c r="M414" s="2" t="str">
        <f>IF(Table18[[#This Row],[Recency]]&lt;5, "Inactive Based on Recency", "Active Based on Recency")</f>
        <v>Active Based on Recency</v>
      </c>
      <c r="N414" s="2" t="s">
        <v>11</v>
      </c>
    </row>
    <row r="415" spans="1:14" x14ac:dyDescent="0.35">
      <c r="A415" s="2">
        <v>299</v>
      </c>
      <c r="B415" s="2">
        <v>449</v>
      </c>
      <c r="C415" s="2">
        <v>20</v>
      </c>
      <c r="D415" s="2">
        <v>2</v>
      </c>
      <c r="E415" s="2">
        <v>296240</v>
      </c>
      <c r="F415" s="3">
        <v>45257</v>
      </c>
      <c r="G415" s="2">
        <v>401</v>
      </c>
      <c r="H415" s="2">
        <v>4</v>
      </c>
      <c r="I415" s="2">
        <v>616910</v>
      </c>
      <c r="J415" s="2">
        <v>6</v>
      </c>
      <c r="K415" s="2">
        <v>1</v>
      </c>
      <c r="L415" s="2">
        <v>3</v>
      </c>
      <c r="M415" s="2" t="str">
        <f>IF(Table18[[#This Row],[Recency]]&lt;5, "Inactive Based on Recency", "Active Based on Recency")</f>
        <v>Active Based on Recency</v>
      </c>
      <c r="N415" s="2" t="s">
        <v>26</v>
      </c>
    </row>
    <row r="416" spans="1:14" x14ac:dyDescent="0.35">
      <c r="A416" s="2">
        <v>1125</v>
      </c>
      <c r="B416" s="2">
        <v>450</v>
      </c>
      <c r="C416" s="2">
        <v>16</v>
      </c>
      <c r="D416" s="2">
        <v>5</v>
      </c>
      <c r="E416" s="2">
        <v>224760</v>
      </c>
      <c r="F416" s="3">
        <v>45298</v>
      </c>
      <c r="G416" s="2">
        <v>360</v>
      </c>
      <c r="H416" s="2">
        <v>10</v>
      </c>
      <c r="I416" s="2">
        <v>635773</v>
      </c>
      <c r="J416" s="2">
        <v>6</v>
      </c>
      <c r="K416" s="2">
        <v>6</v>
      </c>
      <c r="L416" s="2">
        <v>4</v>
      </c>
      <c r="M416" s="2" t="str">
        <f>IF(Table18[[#This Row],[Recency]]&lt;5, "Inactive Based on Recency", "Active Based on Recency")</f>
        <v>Active Based on Recency</v>
      </c>
      <c r="N416" s="2" t="s">
        <v>48</v>
      </c>
    </row>
    <row r="417" spans="1:14" x14ac:dyDescent="0.35">
      <c r="A417" s="2">
        <v>480</v>
      </c>
      <c r="B417" s="2">
        <v>451</v>
      </c>
      <c r="C417" s="2">
        <v>23</v>
      </c>
      <c r="D417" s="2">
        <v>4</v>
      </c>
      <c r="E417" s="2">
        <v>625892</v>
      </c>
      <c r="F417" s="3">
        <v>44737</v>
      </c>
      <c r="G417" s="2">
        <v>921</v>
      </c>
      <c r="H417" s="2">
        <v>8</v>
      </c>
      <c r="I417" s="2">
        <v>990360</v>
      </c>
      <c r="J417" s="2">
        <v>2</v>
      </c>
      <c r="K417" s="2">
        <v>4</v>
      </c>
      <c r="L417" s="2">
        <v>6</v>
      </c>
      <c r="M417" s="2" t="str">
        <f>IF(Table18[[#This Row],[Recency]]&lt;5, "Inactive Based on Recency", "Active Based on Recency")</f>
        <v>Inactive Based on Recency</v>
      </c>
      <c r="N417" s="2" t="s">
        <v>22</v>
      </c>
    </row>
    <row r="418" spans="1:14" x14ac:dyDescent="0.35">
      <c r="A418" s="2">
        <v>646</v>
      </c>
      <c r="B418" s="2">
        <v>452</v>
      </c>
      <c r="C418" s="2">
        <v>21</v>
      </c>
      <c r="D418" s="2">
        <v>5</v>
      </c>
      <c r="E418" s="2">
        <v>572815</v>
      </c>
      <c r="F418" s="3">
        <v>44984</v>
      </c>
      <c r="G418" s="2">
        <v>674</v>
      </c>
      <c r="H418" s="2">
        <v>20</v>
      </c>
      <c r="I418" s="2">
        <v>1985079</v>
      </c>
      <c r="J418" s="2">
        <v>3</v>
      </c>
      <c r="K418" s="2">
        <v>9</v>
      </c>
      <c r="L418" s="2">
        <v>9</v>
      </c>
      <c r="M418" s="2" t="str">
        <f>IF(Table18[[#This Row],[Recency]]&lt;5, "Inactive Based on Recency", "Active Based on Recency")</f>
        <v>Inactive Based on Recency</v>
      </c>
      <c r="N418" s="2" t="s">
        <v>52</v>
      </c>
    </row>
    <row r="419" spans="1:14" x14ac:dyDescent="0.35">
      <c r="A419" s="2">
        <v>433</v>
      </c>
      <c r="B419" s="2">
        <v>453</v>
      </c>
      <c r="C419" s="2">
        <v>27</v>
      </c>
      <c r="D419" s="2">
        <v>4</v>
      </c>
      <c r="E419" s="2">
        <v>317060</v>
      </c>
      <c r="F419" s="3">
        <v>44972</v>
      </c>
      <c r="G419" s="2">
        <v>686</v>
      </c>
      <c r="H419" s="2">
        <v>6</v>
      </c>
      <c r="I419" s="2">
        <v>537072</v>
      </c>
      <c r="J419" s="2">
        <v>3</v>
      </c>
      <c r="K419" s="2">
        <v>3</v>
      </c>
      <c r="L419" s="2">
        <v>3</v>
      </c>
      <c r="M419" s="2" t="str">
        <f>IF(Table18[[#This Row],[Recency]]&lt;5, "Inactive Based on Recency", "Active Based on Recency")</f>
        <v>Inactive Based on Recency</v>
      </c>
      <c r="N419" s="2" t="s">
        <v>7</v>
      </c>
    </row>
    <row r="420" spans="1:14" x14ac:dyDescent="0.35">
      <c r="A420" s="2">
        <v>428</v>
      </c>
      <c r="B420" s="2">
        <v>454</v>
      </c>
      <c r="C420" s="2">
        <v>6</v>
      </c>
      <c r="D420" s="2">
        <v>3</v>
      </c>
      <c r="E420" s="2">
        <v>490605</v>
      </c>
      <c r="F420" s="3">
        <v>45111</v>
      </c>
      <c r="G420" s="2">
        <v>547</v>
      </c>
      <c r="H420" s="2">
        <v>3</v>
      </c>
      <c r="I420" s="2">
        <v>490605</v>
      </c>
      <c r="J420" s="2">
        <v>4</v>
      </c>
      <c r="K420" s="2">
        <v>1</v>
      </c>
      <c r="L420" s="2">
        <v>2</v>
      </c>
      <c r="M420" s="2" t="str">
        <f>IF(Table18[[#This Row],[Recency]]&lt;5, "Inactive Based on Recency", "Active Based on Recency")</f>
        <v>Inactive Based on Recency</v>
      </c>
      <c r="N420" s="2" t="s">
        <v>7</v>
      </c>
    </row>
    <row r="421" spans="1:14" x14ac:dyDescent="0.35">
      <c r="A421" s="2">
        <v>909</v>
      </c>
      <c r="B421" s="2">
        <v>455</v>
      </c>
      <c r="C421" s="2">
        <v>29</v>
      </c>
      <c r="D421" s="2">
        <v>3</v>
      </c>
      <c r="E421" s="2">
        <v>326358</v>
      </c>
      <c r="F421" s="3">
        <v>45399</v>
      </c>
      <c r="G421" s="2">
        <v>259</v>
      </c>
      <c r="H421" s="2">
        <v>10</v>
      </c>
      <c r="I421" s="2">
        <v>635744</v>
      </c>
      <c r="J421" s="2">
        <v>8</v>
      </c>
      <c r="K421" s="2">
        <v>6</v>
      </c>
      <c r="L421" s="2">
        <v>4</v>
      </c>
      <c r="M421" s="2" t="str">
        <f>IF(Table18[[#This Row],[Recency]]&lt;5, "Inactive Based on Recency", "Active Based on Recency")</f>
        <v>Active Based on Recency</v>
      </c>
      <c r="N421" s="2" t="s">
        <v>26</v>
      </c>
    </row>
    <row r="422" spans="1:14" x14ac:dyDescent="0.35">
      <c r="A422" s="2">
        <v>17</v>
      </c>
      <c r="B422" s="2">
        <v>456</v>
      </c>
      <c r="C422" s="2">
        <v>9</v>
      </c>
      <c r="D422" s="2">
        <v>5</v>
      </c>
      <c r="E422" s="2">
        <v>202795</v>
      </c>
      <c r="F422" s="3">
        <v>45155</v>
      </c>
      <c r="G422" s="2">
        <v>503</v>
      </c>
      <c r="H422" s="2">
        <v>10</v>
      </c>
      <c r="I422" s="2">
        <v>895845</v>
      </c>
      <c r="J422" s="2">
        <v>5</v>
      </c>
      <c r="K422" s="2">
        <v>6</v>
      </c>
      <c r="L422" s="2">
        <v>6</v>
      </c>
      <c r="M422" s="2" t="str">
        <f>IF(Table18[[#This Row],[Recency]]&lt;5, "Inactive Based on Recency", "Active Based on Recency")</f>
        <v>Active Based on Recency</v>
      </c>
      <c r="N422" s="2" t="s">
        <v>52</v>
      </c>
    </row>
    <row r="423" spans="1:14" x14ac:dyDescent="0.35">
      <c r="A423" s="2">
        <v>749</v>
      </c>
      <c r="B423" s="2">
        <v>457</v>
      </c>
      <c r="C423" s="2">
        <v>2</v>
      </c>
      <c r="D423" s="2">
        <v>5</v>
      </c>
      <c r="E423" s="2">
        <v>693050</v>
      </c>
      <c r="F423" s="3">
        <v>45490</v>
      </c>
      <c r="G423" s="2">
        <v>168</v>
      </c>
      <c r="H423" s="2">
        <v>16</v>
      </c>
      <c r="I423" s="2">
        <v>1916505</v>
      </c>
      <c r="J423" s="2">
        <v>9</v>
      </c>
      <c r="K423" s="2">
        <v>9</v>
      </c>
      <c r="L423" s="2">
        <v>9</v>
      </c>
      <c r="M423" s="2" t="str">
        <f>IF(Table18[[#This Row],[Recency]]&lt;5, "Inactive Based on Recency", "Active Based on Recency")</f>
        <v>Active Based on Recency</v>
      </c>
      <c r="N423" s="2" t="s">
        <v>26</v>
      </c>
    </row>
    <row r="424" spans="1:14" x14ac:dyDescent="0.35">
      <c r="A424" s="2">
        <v>514</v>
      </c>
      <c r="B424" s="2">
        <v>459</v>
      </c>
      <c r="C424" s="2">
        <v>25</v>
      </c>
      <c r="D424" s="2">
        <v>3</v>
      </c>
      <c r="E424" s="2">
        <v>284370</v>
      </c>
      <c r="F424" s="3">
        <v>45137</v>
      </c>
      <c r="G424" s="2">
        <v>521</v>
      </c>
      <c r="H424" s="2">
        <v>4</v>
      </c>
      <c r="I424" s="2">
        <v>370985</v>
      </c>
      <c r="J424" s="2">
        <v>5</v>
      </c>
      <c r="K424" s="2">
        <v>1</v>
      </c>
      <c r="L424" s="2">
        <v>2</v>
      </c>
      <c r="M424" s="2" t="str">
        <f>IF(Table18[[#This Row],[Recency]]&lt;5, "Inactive Based on Recency", "Active Based on Recency")</f>
        <v>Active Based on Recency</v>
      </c>
      <c r="N424" s="2" t="s">
        <v>26</v>
      </c>
    </row>
    <row r="425" spans="1:14" x14ac:dyDescent="0.35">
      <c r="A425" s="2">
        <v>441</v>
      </c>
      <c r="B425" s="2">
        <v>460</v>
      </c>
      <c r="C425" s="2">
        <v>6</v>
      </c>
      <c r="D425" s="2">
        <v>3</v>
      </c>
      <c r="E425" s="2">
        <v>490605</v>
      </c>
      <c r="F425" s="3">
        <v>45413</v>
      </c>
      <c r="G425" s="2">
        <v>245</v>
      </c>
      <c r="H425" s="2">
        <v>14</v>
      </c>
      <c r="I425" s="2">
        <v>1830872</v>
      </c>
      <c r="J425" s="2">
        <v>8</v>
      </c>
      <c r="K425" s="2">
        <v>8</v>
      </c>
      <c r="L425" s="2">
        <v>9</v>
      </c>
      <c r="M425" s="2" t="str">
        <f>IF(Table18[[#This Row],[Recency]]&lt;5, "Inactive Based on Recency", "Active Based on Recency")</f>
        <v>Active Based on Recency</v>
      </c>
      <c r="N425" s="2" t="s">
        <v>52</v>
      </c>
    </row>
    <row r="426" spans="1:14" x14ac:dyDescent="0.35">
      <c r="A426" s="2">
        <v>135</v>
      </c>
      <c r="B426" s="2">
        <v>461</v>
      </c>
      <c r="C426" s="2">
        <v>35</v>
      </c>
      <c r="D426" s="2">
        <v>5</v>
      </c>
      <c r="E426" s="2">
        <v>281195</v>
      </c>
      <c r="F426" s="3">
        <v>45544</v>
      </c>
      <c r="G426" s="2">
        <v>114</v>
      </c>
      <c r="H426" s="2">
        <v>7</v>
      </c>
      <c r="I426" s="2">
        <v>362313</v>
      </c>
      <c r="J426" s="2">
        <v>10</v>
      </c>
      <c r="K426" s="2">
        <v>4</v>
      </c>
      <c r="L426" s="2">
        <v>2</v>
      </c>
      <c r="M426" s="2" t="str">
        <f>IF(Table18[[#This Row],[Recency]]&lt;5, "Inactive Based on Recency", "Active Based on Recency")</f>
        <v>Active Based on Recency</v>
      </c>
      <c r="N426" s="2" t="s">
        <v>15</v>
      </c>
    </row>
    <row r="427" spans="1:14" x14ac:dyDescent="0.35">
      <c r="A427" s="2">
        <v>694</v>
      </c>
      <c r="B427" s="2">
        <v>464</v>
      </c>
      <c r="C427" s="2">
        <v>42</v>
      </c>
      <c r="D427" s="2">
        <v>5</v>
      </c>
      <c r="E427" s="2">
        <v>714800</v>
      </c>
      <c r="F427" s="3">
        <v>45469</v>
      </c>
      <c r="G427" s="2">
        <v>189</v>
      </c>
      <c r="H427" s="2">
        <v>5</v>
      </c>
      <c r="I427" s="2">
        <v>714800</v>
      </c>
      <c r="J427" s="2">
        <v>9</v>
      </c>
      <c r="K427" s="2">
        <v>2</v>
      </c>
      <c r="L427" s="2">
        <v>4</v>
      </c>
      <c r="M427" s="2" t="str">
        <f>IF(Table18[[#This Row],[Recency]]&lt;5, "Inactive Based on Recency", "Active Based on Recency")</f>
        <v>Active Based on Recency</v>
      </c>
      <c r="N427" s="2" t="s">
        <v>48</v>
      </c>
    </row>
    <row r="428" spans="1:14" x14ac:dyDescent="0.35">
      <c r="A428" s="2">
        <v>584</v>
      </c>
      <c r="B428" s="2">
        <v>465</v>
      </c>
      <c r="C428" s="2">
        <v>8</v>
      </c>
      <c r="D428" s="2">
        <v>5</v>
      </c>
      <c r="E428" s="2">
        <v>350120</v>
      </c>
      <c r="F428" s="3">
        <v>45208</v>
      </c>
      <c r="G428" s="2">
        <v>450</v>
      </c>
      <c r="H428" s="2">
        <v>15</v>
      </c>
      <c r="I428" s="2">
        <v>1619560</v>
      </c>
      <c r="J428" s="2">
        <v>5</v>
      </c>
      <c r="K428" s="2">
        <v>9</v>
      </c>
      <c r="L428" s="2">
        <v>9</v>
      </c>
      <c r="M428" s="2" t="str">
        <f>IF(Table18[[#This Row],[Recency]]&lt;5, "Inactive Based on Recency", "Active Based on Recency")</f>
        <v>Active Based on Recency</v>
      </c>
      <c r="N428" s="2" t="s">
        <v>22</v>
      </c>
    </row>
    <row r="429" spans="1:14" x14ac:dyDescent="0.35">
      <c r="A429" s="2">
        <v>927</v>
      </c>
      <c r="B429" s="2">
        <v>466</v>
      </c>
      <c r="C429" s="2">
        <v>23</v>
      </c>
      <c r="D429" s="2">
        <v>4</v>
      </c>
      <c r="E429" s="2">
        <v>625892</v>
      </c>
      <c r="F429" s="3">
        <v>45302</v>
      </c>
      <c r="G429" s="2">
        <v>356</v>
      </c>
      <c r="H429" s="2">
        <v>13</v>
      </c>
      <c r="I429" s="2">
        <v>1012458</v>
      </c>
      <c r="J429" s="2">
        <v>6</v>
      </c>
      <c r="K429" s="2">
        <v>8</v>
      </c>
      <c r="L429" s="2">
        <v>6</v>
      </c>
      <c r="M429" s="2" t="str">
        <f>IF(Table18[[#This Row],[Recency]]&lt;5, "Inactive Based on Recency", "Active Based on Recency")</f>
        <v>Active Based on Recency</v>
      </c>
      <c r="N429" s="2" t="s">
        <v>52</v>
      </c>
    </row>
    <row r="430" spans="1:14" x14ac:dyDescent="0.35">
      <c r="A430" s="2">
        <v>511</v>
      </c>
      <c r="B430" s="2">
        <v>467</v>
      </c>
      <c r="C430" s="2">
        <v>9</v>
      </c>
      <c r="D430" s="2">
        <v>2</v>
      </c>
      <c r="E430" s="2">
        <v>81118</v>
      </c>
      <c r="F430" s="3">
        <v>45428</v>
      </c>
      <c r="G430" s="2">
        <v>230</v>
      </c>
      <c r="H430" s="2">
        <v>9</v>
      </c>
      <c r="I430" s="2">
        <v>990731</v>
      </c>
      <c r="J430" s="2">
        <v>8</v>
      </c>
      <c r="K430" s="2">
        <v>5</v>
      </c>
      <c r="L430" s="2">
        <v>6</v>
      </c>
      <c r="M430" s="2" t="str">
        <f>IF(Table18[[#This Row],[Recency]]&lt;5, "Inactive Based on Recency", "Active Based on Recency")</f>
        <v>Active Based on Recency</v>
      </c>
      <c r="N430" s="2" t="s">
        <v>26</v>
      </c>
    </row>
    <row r="431" spans="1:14" x14ac:dyDescent="0.35">
      <c r="A431" s="2">
        <v>11</v>
      </c>
      <c r="B431" s="2">
        <v>468</v>
      </c>
      <c r="C431" s="2">
        <v>12</v>
      </c>
      <c r="D431" s="2">
        <v>4</v>
      </c>
      <c r="E431" s="2">
        <v>234908</v>
      </c>
      <c r="F431" s="3">
        <v>44557</v>
      </c>
      <c r="G431" s="2">
        <v>1101</v>
      </c>
      <c r="H431" s="2">
        <v>4</v>
      </c>
      <c r="I431" s="2">
        <v>234908</v>
      </c>
      <c r="J431" s="2">
        <v>1</v>
      </c>
      <c r="K431" s="2">
        <v>1</v>
      </c>
      <c r="L431" s="2">
        <v>1</v>
      </c>
      <c r="M431" s="2" t="str">
        <f>IF(Table18[[#This Row],[Recency]]&lt;5, "Inactive Based on Recency", "Active Based on Recency")</f>
        <v>Inactive Based on Recency</v>
      </c>
      <c r="N431" s="2" t="s">
        <v>52</v>
      </c>
    </row>
    <row r="432" spans="1:14" x14ac:dyDescent="0.35">
      <c r="A432" s="2">
        <v>96</v>
      </c>
      <c r="B432" s="2">
        <v>469</v>
      </c>
      <c r="C432" s="2">
        <v>16</v>
      </c>
      <c r="D432" s="2">
        <v>5</v>
      </c>
      <c r="E432" s="2">
        <v>224760</v>
      </c>
      <c r="F432" s="3">
        <v>44855</v>
      </c>
      <c r="G432" s="2">
        <v>803</v>
      </c>
      <c r="H432" s="2">
        <v>12</v>
      </c>
      <c r="I432" s="2">
        <v>992182</v>
      </c>
      <c r="J432" s="2">
        <v>3</v>
      </c>
      <c r="K432" s="2">
        <v>7</v>
      </c>
      <c r="L432" s="2">
        <v>6</v>
      </c>
      <c r="M432" s="2" t="str">
        <f>IF(Table18[[#This Row],[Recency]]&lt;5, "Inactive Based on Recency", "Active Based on Recency")</f>
        <v>Inactive Based on Recency</v>
      </c>
      <c r="N432" s="2" t="s">
        <v>15</v>
      </c>
    </row>
    <row r="433" spans="1:14" x14ac:dyDescent="0.35">
      <c r="A433" s="2">
        <v>475</v>
      </c>
      <c r="B433" s="2">
        <v>470</v>
      </c>
      <c r="C433" s="2">
        <v>1</v>
      </c>
      <c r="D433" s="2">
        <v>5</v>
      </c>
      <c r="E433" s="2">
        <v>160220</v>
      </c>
      <c r="F433" s="3">
        <v>45400</v>
      </c>
      <c r="G433" s="2">
        <v>258</v>
      </c>
      <c r="H433" s="2">
        <v>8</v>
      </c>
      <c r="I433" s="2">
        <v>562760</v>
      </c>
      <c r="J433" s="2">
        <v>8</v>
      </c>
      <c r="K433" s="2">
        <v>4</v>
      </c>
      <c r="L433" s="2">
        <v>3</v>
      </c>
      <c r="M433" s="2" t="str">
        <f>IF(Table18[[#This Row],[Recency]]&lt;5, "Inactive Based on Recency", "Active Based on Recency")</f>
        <v>Active Based on Recency</v>
      </c>
      <c r="N433" s="2" t="s">
        <v>48</v>
      </c>
    </row>
    <row r="434" spans="1:14" x14ac:dyDescent="0.35">
      <c r="A434" s="2">
        <v>1027</v>
      </c>
      <c r="B434" s="2">
        <v>471</v>
      </c>
      <c r="C434" s="2">
        <v>36</v>
      </c>
      <c r="D434" s="2">
        <v>5</v>
      </c>
      <c r="E434" s="2">
        <v>801675</v>
      </c>
      <c r="F434" s="3">
        <v>45336</v>
      </c>
      <c r="G434" s="2">
        <v>322</v>
      </c>
      <c r="H434" s="2">
        <v>12</v>
      </c>
      <c r="I434" s="2">
        <v>1939972</v>
      </c>
      <c r="J434" s="2">
        <v>7</v>
      </c>
      <c r="K434" s="2">
        <v>7</v>
      </c>
      <c r="L434" s="2">
        <v>9</v>
      </c>
      <c r="M434" s="2" t="str">
        <f>IF(Table18[[#This Row],[Recency]]&lt;5, "Inactive Based on Recency", "Active Based on Recency")</f>
        <v>Active Based on Recency</v>
      </c>
      <c r="N434" s="2" t="s">
        <v>7</v>
      </c>
    </row>
    <row r="435" spans="1:14" x14ac:dyDescent="0.35">
      <c r="A435" s="2">
        <v>354</v>
      </c>
      <c r="B435" s="2">
        <v>472</v>
      </c>
      <c r="C435" s="2">
        <v>15</v>
      </c>
      <c r="D435" s="2">
        <v>5</v>
      </c>
      <c r="E435" s="2">
        <v>788640</v>
      </c>
      <c r="F435" s="3">
        <v>45042</v>
      </c>
      <c r="G435" s="2">
        <v>616</v>
      </c>
      <c r="H435" s="2">
        <v>6</v>
      </c>
      <c r="I435" s="2">
        <v>932717</v>
      </c>
      <c r="J435" s="2">
        <v>4</v>
      </c>
      <c r="K435" s="2">
        <v>3</v>
      </c>
      <c r="L435" s="2">
        <v>6</v>
      </c>
      <c r="M435" s="2" t="str">
        <f>IF(Table18[[#This Row],[Recency]]&lt;5, "Inactive Based on Recency", "Active Based on Recency")</f>
        <v>Inactive Based on Recency</v>
      </c>
      <c r="N435" s="2" t="s">
        <v>11</v>
      </c>
    </row>
    <row r="436" spans="1:14" x14ac:dyDescent="0.35">
      <c r="A436" s="2">
        <v>187</v>
      </c>
      <c r="B436" s="2">
        <v>473</v>
      </c>
      <c r="C436" s="2">
        <v>45</v>
      </c>
      <c r="D436" s="2">
        <v>4</v>
      </c>
      <c r="E436" s="2">
        <v>342400</v>
      </c>
      <c r="F436" s="3">
        <v>45310</v>
      </c>
      <c r="G436" s="2">
        <v>348</v>
      </c>
      <c r="H436" s="2">
        <v>7</v>
      </c>
      <c r="I436" s="2">
        <v>809104</v>
      </c>
      <c r="J436" s="2">
        <v>6</v>
      </c>
      <c r="K436" s="2">
        <v>4</v>
      </c>
      <c r="L436" s="2">
        <v>5</v>
      </c>
      <c r="M436" s="2" t="str">
        <f>IF(Table18[[#This Row],[Recency]]&lt;5, "Inactive Based on Recency", "Active Based on Recency")</f>
        <v>Active Based on Recency</v>
      </c>
      <c r="N436" s="2" t="s">
        <v>22</v>
      </c>
    </row>
    <row r="437" spans="1:14" x14ac:dyDescent="0.35">
      <c r="A437" s="2">
        <v>643</v>
      </c>
      <c r="B437" s="2">
        <v>474</v>
      </c>
      <c r="C437" s="2">
        <v>33</v>
      </c>
      <c r="D437" s="2">
        <v>2</v>
      </c>
      <c r="E437" s="2">
        <v>285412</v>
      </c>
      <c r="F437" s="3">
        <v>45381</v>
      </c>
      <c r="G437" s="2">
        <v>277</v>
      </c>
      <c r="H437" s="2">
        <v>8</v>
      </c>
      <c r="I437" s="2">
        <v>913796</v>
      </c>
      <c r="J437" s="2">
        <v>7</v>
      </c>
      <c r="K437" s="2">
        <v>4</v>
      </c>
      <c r="L437" s="2">
        <v>6</v>
      </c>
      <c r="M437" s="2" t="str">
        <f>IF(Table18[[#This Row],[Recency]]&lt;5, "Inactive Based on Recency", "Active Based on Recency")</f>
        <v>Active Based on Recency</v>
      </c>
      <c r="N437" s="2" t="s">
        <v>7</v>
      </c>
    </row>
    <row r="438" spans="1:14" x14ac:dyDescent="0.35">
      <c r="A438" s="2">
        <v>669</v>
      </c>
      <c r="B438" s="2">
        <v>475</v>
      </c>
      <c r="C438" s="2">
        <v>25</v>
      </c>
      <c r="D438" s="2">
        <v>4</v>
      </c>
      <c r="E438" s="2">
        <v>379160</v>
      </c>
      <c r="F438" s="3">
        <v>45050</v>
      </c>
      <c r="G438" s="2">
        <v>608</v>
      </c>
      <c r="H438" s="2">
        <v>10</v>
      </c>
      <c r="I438" s="2">
        <v>870077</v>
      </c>
      <c r="J438" s="2">
        <v>4</v>
      </c>
      <c r="K438" s="2">
        <v>6</v>
      </c>
      <c r="L438" s="2">
        <v>5</v>
      </c>
      <c r="M438" s="2" t="str">
        <f>IF(Table18[[#This Row],[Recency]]&lt;5, "Inactive Based on Recency", "Active Based on Recency")</f>
        <v>Inactive Based on Recency</v>
      </c>
      <c r="N438" s="2" t="s">
        <v>26</v>
      </c>
    </row>
    <row r="439" spans="1:14" x14ac:dyDescent="0.35">
      <c r="A439" s="2">
        <v>6</v>
      </c>
      <c r="B439" s="2">
        <v>476</v>
      </c>
      <c r="C439" s="2">
        <v>11</v>
      </c>
      <c r="D439" s="2">
        <v>4</v>
      </c>
      <c r="E439" s="2">
        <v>405816</v>
      </c>
      <c r="F439" s="3">
        <v>45534</v>
      </c>
      <c r="G439" s="2">
        <v>124</v>
      </c>
      <c r="H439" s="2">
        <v>7</v>
      </c>
      <c r="I439" s="2">
        <v>816915</v>
      </c>
      <c r="J439" s="2">
        <v>10</v>
      </c>
      <c r="K439" s="2">
        <v>4</v>
      </c>
      <c r="L439" s="2">
        <v>5</v>
      </c>
      <c r="M439" s="2" t="str">
        <f>IF(Table18[[#This Row],[Recency]]&lt;5, "Inactive Based on Recency", "Active Based on Recency")</f>
        <v>Active Based on Recency</v>
      </c>
      <c r="N439" s="2" t="s">
        <v>48</v>
      </c>
    </row>
    <row r="440" spans="1:14" x14ac:dyDescent="0.35">
      <c r="A440" s="2">
        <v>207</v>
      </c>
      <c r="B440" s="2">
        <v>477</v>
      </c>
      <c r="C440" s="2">
        <v>48</v>
      </c>
      <c r="D440" s="2">
        <v>2</v>
      </c>
      <c r="E440" s="2">
        <v>108614</v>
      </c>
      <c r="F440" s="3">
        <v>45253</v>
      </c>
      <c r="G440" s="2">
        <v>405</v>
      </c>
      <c r="H440" s="2">
        <v>7</v>
      </c>
      <c r="I440" s="2">
        <v>402249</v>
      </c>
      <c r="J440" s="2">
        <v>6</v>
      </c>
      <c r="K440" s="2">
        <v>4</v>
      </c>
      <c r="L440" s="2">
        <v>2</v>
      </c>
      <c r="M440" s="2" t="str">
        <f>IF(Table18[[#This Row],[Recency]]&lt;5, "Inactive Based on Recency", "Active Based on Recency")</f>
        <v>Active Based on Recency</v>
      </c>
      <c r="N440" s="2" t="s">
        <v>48</v>
      </c>
    </row>
    <row r="441" spans="1:14" x14ac:dyDescent="0.35">
      <c r="A441" s="2">
        <v>178</v>
      </c>
      <c r="B441" s="2">
        <v>478</v>
      </c>
      <c r="C441" s="2">
        <v>37</v>
      </c>
      <c r="D441" s="2">
        <v>2</v>
      </c>
      <c r="E441" s="2">
        <v>271480</v>
      </c>
      <c r="F441" s="3">
        <v>45409</v>
      </c>
      <c r="G441" s="2">
        <v>249</v>
      </c>
      <c r="H441" s="2">
        <v>5</v>
      </c>
      <c r="I441" s="2">
        <v>447559</v>
      </c>
      <c r="J441" s="2">
        <v>8</v>
      </c>
      <c r="K441" s="2">
        <v>2</v>
      </c>
      <c r="L441" s="2">
        <v>2</v>
      </c>
      <c r="M441" s="2" t="str">
        <f>IF(Table18[[#This Row],[Recency]]&lt;5, "Inactive Based on Recency", "Active Based on Recency")</f>
        <v>Active Based on Recency</v>
      </c>
      <c r="N441" s="2" t="s">
        <v>11</v>
      </c>
    </row>
    <row r="442" spans="1:14" x14ac:dyDescent="0.35">
      <c r="A442" s="2">
        <v>7</v>
      </c>
      <c r="B442" s="2">
        <v>479</v>
      </c>
      <c r="C442" s="2">
        <v>31</v>
      </c>
      <c r="D442" s="2">
        <v>4</v>
      </c>
      <c r="E442" s="2">
        <v>329812</v>
      </c>
      <c r="F442" s="3">
        <v>45529</v>
      </c>
      <c r="G442" s="2">
        <v>129</v>
      </c>
      <c r="H442" s="2">
        <v>16</v>
      </c>
      <c r="I442" s="2">
        <v>1607249</v>
      </c>
      <c r="J442" s="2">
        <v>10</v>
      </c>
      <c r="K442" s="2">
        <v>9</v>
      </c>
      <c r="L442" s="2">
        <v>9</v>
      </c>
      <c r="M442" s="2" t="str">
        <f>IF(Table18[[#This Row],[Recency]]&lt;5, "Inactive Based on Recency", "Active Based on Recency")</f>
        <v>Active Based on Recency</v>
      </c>
      <c r="N442" s="2" t="s">
        <v>26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3FA265-119A-44E3-A992-47ABC90A2D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Customers</vt:lpstr>
      <vt:lpstr>Products</vt:lpstr>
      <vt:lpstr>Pivot Trans</vt:lpstr>
      <vt:lpstr>Transactions</vt:lpstr>
      <vt:lpstr>New T</vt:lpstr>
      <vt:lpstr>New P</vt:lpstr>
      <vt:lpstr>Sheet1</vt:lpstr>
      <vt:lpstr>Pivot 1</vt:lpstr>
      <vt:lpstr>Merge T and P</vt:lpstr>
      <vt:lpstr>Working Sheet</vt:lpstr>
      <vt:lpstr>New C</vt:lpstr>
      <vt:lpstr>Pivot 2</vt:lpstr>
      <vt:lpstr>New Working Sheet</vt:lpstr>
      <vt:lpstr>Sales Dashboard</vt:lpstr>
      <vt:lpstr>Customers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2025-09-16T15:16:49Z</dcterms:created>
  <dcterms:modified xsi:type="dcterms:W3CDTF">2025-09-22T19:44:39Z</dcterms:modified>
</cp:coreProperties>
</file>