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 (Muhammad Reza)\Kuliah\Semester 7\SISTEM PENUNJANG KEPUTUSAN\UTS\"/>
    </mc:Choice>
  </mc:AlternateContent>
  <xr:revisionPtr revIDLastSave="0" documentId="13_ncr:1_{1EEAA258-2BED-4F6C-B92B-2B947175D6D9}" xr6:coauthVersionLast="47" xr6:coauthVersionMax="47" xr10:uidLastSave="{00000000-0000-0000-0000-000000000000}"/>
  <bookViews>
    <workbookView xWindow="5760" yWindow="3000" windowWidth="17280" windowHeight="9060" activeTab="1" xr2:uid="{CA22FC1D-D901-4530-ADB9-20FF4A6D1466}"/>
  </bookViews>
  <sheets>
    <sheet name="Data" sheetId="1" r:id="rId1"/>
    <sheet name="Perhitungan Metode W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B53" i="2"/>
  <c r="B54" i="2"/>
  <c r="B55" i="2"/>
  <c r="B56" i="2"/>
  <c r="B57" i="2"/>
  <c r="B58" i="2"/>
  <c r="B59" i="2"/>
  <c r="B60" i="2"/>
  <c r="B61" i="2"/>
  <c r="B52" i="2"/>
  <c r="B39" i="2"/>
  <c r="B40" i="2"/>
  <c r="B41" i="2"/>
  <c r="B42" i="2"/>
  <c r="B43" i="2"/>
  <c r="B44" i="2"/>
  <c r="B45" i="2"/>
  <c r="B46" i="2"/>
  <c r="B47" i="2"/>
  <c r="B38" i="2"/>
  <c r="B32" i="2"/>
  <c r="B26" i="2"/>
  <c r="B27" i="2"/>
  <c r="B28" i="2"/>
  <c r="B29" i="2"/>
  <c r="B30" i="2"/>
</calcChain>
</file>

<file path=xl/sharedStrings.xml><?xml version="1.0" encoding="utf-8"?>
<sst xmlns="http://schemas.openxmlformats.org/spreadsheetml/2006/main" count="188" uniqueCount="114">
  <si>
    <t>Nama Tempat</t>
  </si>
  <si>
    <t>Rasa</t>
  </si>
  <si>
    <t>Harga</t>
  </si>
  <si>
    <t>Pelayanan</t>
  </si>
  <si>
    <t>Suasana</t>
  </si>
  <si>
    <t>Jarak</t>
  </si>
  <si>
    <t>Enak</t>
  </si>
  <si>
    <t>enak</t>
  </si>
  <si>
    <t>cukup enak</t>
  </si>
  <si>
    <t>Sangat enak</t>
  </si>
  <si>
    <t xml:space="preserve"> Kopi Kenangan   </t>
  </si>
  <si>
    <t xml:space="preserve"> Filosofi Kopi   </t>
  </si>
  <si>
    <t xml:space="preserve"> Giyanti Coffee  </t>
  </si>
  <si>
    <t xml:space="preserve"> Anomali Coffee  </t>
  </si>
  <si>
    <t xml:space="preserve"> Tanamera Coffee </t>
  </si>
  <si>
    <t xml:space="preserve"> 1/15 Coffee     </t>
  </si>
  <si>
    <t xml:space="preserve"> Morning Glory   </t>
  </si>
  <si>
    <t xml:space="preserve"> Turning Point   </t>
  </si>
  <si>
    <t xml:space="preserve"> Say Something   </t>
  </si>
  <si>
    <t>tidak enak</t>
  </si>
  <si>
    <t>sangat tidak enak</t>
  </si>
  <si>
    <t>Sangat Enak</t>
  </si>
  <si>
    <t>Cukup Enak</t>
  </si>
  <si>
    <t>Sangat Mahal</t>
  </si>
  <si>
    <t>Mahal</t>
  </si>
  <si>
    <t>Sedang</t>
  </si>
  <si>
    <t>Terjangkau</t>
  </si>
  <si>
    <t>Sangat Terjangkau</t>
  </si>
  <si>
    <t>Sangat Buruk</t>
  </si>
  <si>
    <t>Buruk</t>
  </si>
  <si>
    <t>Cukup Baik</t>
  </si>
  <si>
    <t>Baik</t>
  </si>
  <si>
    <t>Sangat Baik</t>
  </si>
  <si>
    <t>Sangat Tidak Nyaman</t>
  </si>
  <si>
    <t>Cukup Nyaman</t>
  </si>
  <si>
    <t>Sangat Nyaman</t>
  </si>
  <si>
    <t>Tidak Nyaman</t>
  </si>
  <si>
    <t>Nyaman</t>
  </si>
  <si>
    <t>Sangat Jauh</t>
  </si>
  <si>
    <t>Jauh</t>
  </si>
  <si>
    <t>Dekat</t>
  </si>
  <si>
    <t>Sangat Dekat</t>
  </si>
  <si>
    <t>Arabica Jakarta Roastery</t>
  </si>
  <si>
    <t>Simbol Kriteria</t>
  </si>
  <si>
    <t>C1</t>
  </si>
  <si>
    <t>C2</t>
  </si>
  <si>
    <t>C3</t>
  </si>
  <si>
    <t>C4</t>
  </si>
  <si>
    <t>C5</t>
  </si>
  <si>
    <t>Kriteria</t>
  </si>
  <si>
    <t>C1. Nilai Bobot Rasa (Benefit)</t>
  </si>
  <si>
    <t>Nilai</t>
  </si>
  <si>
    <t>C2. Nilai Bobot Harga (Cost)</t>
  </si>
  <si>
    <t>C3. Nilai Bobot Pelayanan (Benefit)</t>
  </si>
  <si>
    <t>Cost</t>
  </si>
  <si>
    <t>Kriteria Cost dan Benefit</t>
  </si>
  <si>
    <r>
      <rPr>
        <b/>
        <sz val="11"/>
        <color theme="1"/>
        <rFont val="Calibri"/>
        <family val="2"/>
        <scheme val="minor"/>
      </rPr>
      <t>Cost :</t>
    </r>
    <r>
      <rPr>
        <sz val="11"/>
        <color theme="1"/>
        <rFont val="Calibri"/>
        <family val="2"/>
        <scheme val="minor"/>
      </rPr>
      <t xml:space="preserve"> Semakin kecil nilai bobotnya maka semakin baik</t>
    </r>
  </si>
  <si>
    <r>
      <rPr>
        <b/>
        <sz val="11"/>
        <color theme="1"/>
        <rFont val="Calibri"/>
        <family val="2"/>
        <scheme val="minor"/>
      </rPr>
      <t>Benefit :</t>
    </r>
    <r>
      <rPr>
        <sz val="11"/>
        <color theme="1"/>
        <rFont val="Calibri"/>
        <family val="2"/>
        <scheme val="minor"/>
      </rPr>
      <t xml:space="preserve"> Semakin besar nilai bobotnya maka semakin baik</t>
    </r>
  </si>
  <si>
    <t>Nilai Bobot Tiap Alternatif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</si>
  <si>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</si>
  <si>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</si>
  <si>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</si>
  <si>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</si>
  <si>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</si>
  <si>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</si>
  <si>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</si>
  <si>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</si>
  <si>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</si>
  <si>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</si>
  <si>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</si>
  <si>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C4. Nilai Bobot Suasana (Benefit)</t>
  </si>
  <si>
    <t>C5. Nilai Bobot Jarak (Cost)</t>
  </si>
  <si>
    <t>Benefit</t>
  </si>
  <si>
    <t>Tentukan Bobot Kriteria : Menggunakan skala 1-10</t>
  </si>
  <si>
    <t>Bobot</t>
  </si>
  <si>
    <t>Didapatkan Nilai Bobot Preferensi(W) = (9, 8, 4, 7, 5). Kemudian dari Nilai Bobot Preferensi akan dilakukan Perbaikan Bobot dengan Rumus Wn = Bobot n/Bobot total sebagai berikut</t>
  </si>
  <si>
    <t>Bobot(Perbaikan)</t>
  </si>
  <si>
    <t>Nilai Bobot(Perbaikan)</t>
  </si>
  <si>
    <t>W1</t>
  </si>
  <si>
    <t>W2</t>
  </si>
  <si>
    <t>W3</t>
  </si>
  <si>
    <t>W4</t>
  </si>
  <si>
    <t>W5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</si>
  <si>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W</t>
    </r>
  </si>
  <si>
    <t>Menghitung nilai vektor S dari nilai alternatif dipangkatkan dengan bobot preferensi(W) perbaikan</t>
  </si>
  <si>
    <t>Vektor(S)</t>
  </si>
  <si>
    <t>Nilai Vektor(S)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</si>
  <si>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</si>
  <si>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</si>
  <si>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</si>
  <si>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</si>
  <si>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</si>
  <si>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</si>
  <si>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</si>
  <si>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</si>
  <si>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</si>
  <si>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</si>
  <si>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Kriteria Cost pangkatnya bernilai negatif, dan Kriteria Benefit pangkatnya bernilai positif : Sn = C1^W1*C2^(-W2)*C3^W3*C4^W4*C5^(-W5)</t>
  </si>
  <si>
    <t>Penghitungan Vektor(V) dengan rumus Vn = Sn/Stotal</t>
  </si>
  <si>
    <t>Vektor(V)</t>
  </si>
  <si>
    <t>Nilai Vektor(V)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</si>
  <si>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</si>
  <si>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</si>
  <si>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</si>
  <si>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</si>
  <si>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</si>
  <si>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</si>
  <si>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</si>
  <si>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</si>
  <si>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</si>
  <si>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</si>
  <si>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Nilai V Tertinggi</t>
  </si>
  <si>
    <t>Tabel data coffee shop wilayah Jakarta</t>
  </si>
  <si>
    <t>Nilai terbesar ada pada V6, maka A6 ( 1/15 Coffee ) merupakan Alternatif yang terpilih sebagai rekomendasi coffee shop terbaik di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</si>
</sst>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medium">
        <color theme="5"/>
      </right>
      <top style="medium">
        <color theme="5"/>
      </top>
      <bottom/>
      <diagonal/>
    </border>
    <border>
      <left/>
      <right style="medium">
        <color theme="5"/>
      </right>
      <top/>
      <bottom/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5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672A9-CCEC-48AB-8661-DB977CBD1C5A}" name="Table1" displayName="Table1" ref="A3:F13" totalsRowShown="0" headerRowDxfId="50" dataDxfId="49">
  <autoFilter ref="A3:F13" xr:uid="{455672A9-CCEC-48AB-8661-DB977CBD1C5A}"/>
  <tableColumns count="6">
    <tableColumn id="1" xr3:uid="{86208365-709C-4801-926B-770032A711D0}" name="Nama Tempat" dataDxfId="48"/>
    <tableColumn id="2" xr3:uid="{30A3DF68-5854-42E4-A927-C735730EB4AF}" name="Rasa" dataDxfId="47"/>
    <tableColumn id="3" xr3:uid="{A4DC1CEB-BCD4-4735-8A22-BF203CE1BD90}" name="Harga" dataDxfId="46"/>
    <tableColumn id="4" xr3:uid="{63D01424-B891-4AB0-8914-10F8E24E019E}" name="Pelayanan" dataDxfId="45"/>
    <tableColumn id="5" xr3:uid="{2E68618D-E420-4B30-B1CE-8A57532F60FD}" name="Suasana" dataDxfId="44"/>
    <tableColumn id="6" xr3:uid="{0900C2D1-4B9E-4CF4-A9AF-6065E8A01465}" name="Jarak" dataDxfId="43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7D1E25-4A5E-4BAA-8372-CBD9DCA7C73A}" name="Table11" displayName="Table11" ref="A25:B30" totalsRowShown="0" dataDxfId="14">
  <autoFilter ref="A25:B30" xr:uid="{E57D1E25-4A5E-4BAA-8372-CBD9DCA7C73A}"/>
  <tableColumns count="2">
    <tableColumn id="1" xr3:uid="{A01D12DF-706E-4925-AFAD-1244AC3A35F8}" name="Bobot(Perbaikan)" dataDxfId="13"/>
    <tableColumn id="2" xr3:uid="{EFA83195-1F7E-452F-86DE-34F9C6D237FD}" name="Nilai Bobot(Perbaikan)" dataDxfId="12">
      <calculatedColumnFormula>B17/SUM(Table9[Bobot])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CD17F99-3996-42D8-AD38-EFCAD90D8EDF}" name="Table12" displayName="Table12" ref="A37:B47" totalsRowShown="0" headerRowDxfId="11" dataDxfId="10">
  <autoFilter ref="A37:B47" xr:uid="{DCD17F99-3996-42D8-AD38-EFCAD90D8EDF}"/>
  <tableColumns count="2">
    <tableColumn id="1" xr3:uid="{82334B50-2028-4F30-92C8-607018BF540A}" name="Vektor(S)" dataDxfId="9"/>
    <tableColumn id="2" xr3:uid="{8C01DDF9-9F3B-45F4-951A-C4D9FEE77079}" name="Nilai Vektor(S)" dataDxfId="8">
      <calculatedColumnFormula>B3^$B$26*C3^(-$B$27)*D3^$B$28*E3^$B$29*F3^(-$B$30)</calculatedColumnFormula>
    </tableColumn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5A5351-DAC4-4427-A260-05FC1C28A385}" name="Table13" displayName="Table13" ref="A65:B66" totalsRowShown="0" headerRowDxfId="7" dataDxfId="6">
  <autoFilter ref="A65:B66" xr:uid="{645A5351-DAC4-4427-A260-05FC1C28A385}"/>
  <tableColumns count="2">
    <tableColumn id="1" xr3:uid="{4216E2CD-798C-425F-90BB-06EBB65B8A68}" name="Vektor(V)" dataDxfId="5"/>
    <tableColumn id="2" xr3:uid="{A23A4839-8617-43EA-81F1-74463DD2C027}" name="Nilai Vektor(V)" dataDxfId="4">
      <calculatedColumnFormula>MAX(B52:B61)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C78B77-47CE-49D5-9844-FFF7EDF04ABF}" name="Table14" displayName="Table14" ref="A51:B61" totalsRowShown="0" headerRowDxfId="3" dataDxfId="2">
  <autoFilter ref="A51:B61" xr:uid="{0FC78B77-47CE-49D5-9844-FFF7EDF04ABF}"/>
  <tableColumns count="2">
    <tableColumn id="1" xr3:uid="{3DC7B3F9-4349-4148-8ACB-7E7D55A9D5E0}" name="Vektor(V)" dataDxfId="1"/>
    <tableColumn id="2" xr3:uid="{8618BFFB-CA40-4CFC-854E-2E7A4F8AE6D9}" name="Nilai Vektor(V)" dataDxfId="0">
      <calculatedColumnFormula>B38/SUM($B$38:$B$47)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93A09C-9F3D-48E4-88B1-E97DA6CB6395}" name="Table2" displayName="Table2" ref="H3:I8" totalsRowShown="0" headerRowDxfId="42" dataDxfId="41">
  <autoFilter ref="H3:I8" xr:uid="{B493A09C-9F3D-48E4-88B1-E97DA6CB6395}"/>
  <tableColumns count="2">
    <tableColumn id="1" xr3:uid="{062BFF79-4BA4-4D78-BEEA-CC6E48E64824}" name="Simbol Kriteria" dataDxfId="40"/>
    <tableColumn id="2" xr3:uid="{49A80EFF-AE4E-4B89-93AF-AF6983290DF5}" name="Kriteria" dataDxfId="3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695DED-926A-4AAB-B92A-BFDA29513E8F}" name="Table3" displayName="Table3" ref="A17:B22" totalsRowShown="0" headerRowDxfId="38" dataDxfId="37">
  <autoFilter ref="A17:B22" xr:uid="{2B695DED-926A-4AAB-B92A-BFDA29513E8F}"/>
  <tableColumns count="2">
    <tableColumn id="1" xr3:uid="{D227403C-39FB-42CE-98CA-2E3655FCEA00}" name="Rasa" dataDxfId="36"/>
    <tableColumn id="2" xr3:uid="{53FC25A4-03B1-4751-84BF-45FD34372045}" name="Nilai" dataDxfId="3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D45685-382D-40C7-84E7-A35DD456507F}" name="Table4" displayName="Table4" ref="A26:B31" totalsRowShown="0">
  <autoFilter ref="A26:B31" xr:uid="{ACD45685-382D-40C7-84E7-A35DD456507F}"/>
  <tableColumns count="2">
    <tableColumn id="1" xr3:uid="{860C9F3C-8796-4881-A3AF-6DFE412C82D2}" name="Harga" dataDxfId="34"/>
    <tableColumn id="2" xr3:uid="{C3F0EF43-F588-4B58-8D93-C1EAE011506A}" name="Nilai" dataDxfId="3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63E840-4944-4FCD-83EB-793249D14230}" name="Table5" displayName="Table5" ref="A35:B40" totalsRowShown="0">
  <autoFilter ref="A35:B40" xr:uid="{9F63E840-4944-4FCD-83EB-793249D14230}"/>
  <tableColumns count="2">
    <tableColumn id="1" xr3:uid="{C7F348B9-84DB-4A90-A106-733FA48270C5}" name="Pelayanan" dataDxfId="32"/>
    <tableColumn id="2" xr3:uid="{F34BCA1D-08EB-4C80-9CC0-8118DDE7967F}" name="Nilai" dataDxfId="31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145576-F93F-4B42-81BC-6A5A9923A15F}" name="Table6" displayName="Table6" ref="D17:E22" totalsRowShown="0">
  <autoFilter ref="D17:E22" xr:uid="{A5145576-F93F-4B42-81BC-6A5A9923A15F}"/>
  <tableColumns count="2">
    <tableColumn id="1" xr3:uid="{CDEDF20F-8C85-4D75-A082-1D596D0B7F03}" name="Suasana" dataDxfId="30"/>
    <tableColumn id="2" xr3:uid="{A38C8158-F03A-4E61-86A9-26188FE51F26}" name="Nilai" dataDxfId="29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79EFE6-353A-411A-BA52-92175FA2D7C1}" name="Table7" displayName="Table7" ref="D26:E31" totalsRowShown="0">
  <autoFilter ref="D26:E31" xr:uid="{6779EFE6-353A-411A-BA52-92175FA2D7C1}"/>
  <tableColumns count="2">
    <tableColumn id="1" xr3:uid="{76743597-B74C-4A7E-923D-007ADE007A81}" name="Jarak" dataDxfId="28"/>
    <tableColumn id="2" xr3:uid="{CE3DDFC1-53C7-4771-B235-49DAC9183547}" name="Nilai" dataDxfId="2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BC8E0B-A724-4E51-82A2-EEE348254BB8}" name="Table8" displayName="Table8" ref="A2:F12" totalsRowShown="0" headerRowDxfId="26" dataDxfId="25">
  <autoFilter ref="A2:F12" xr:uid="{8FBC8E0B-A724-4E51-82A2-EEE348254BB8}"/>
  <tableColumns count="6">
    <tableColumn id="1" xr3:uid="{B6F4E18C-FDD3-4BA5-BB29-7CAFE9427F57}" name="Alternatif" dataDxfId="24"/>
    <tableColumn id="2" xr3:uid="{783914BC-32E0-4DC1-AD2A-189CF8BF13DC}" name="C1" dataDxfId="23"/>
    <tableColumn id="3" xr3:uid="{130D020F-9E77-4742-89CB-E1610CAD1366}" name="C2" dataDxfId="22"/>
    <tableColumn id="4" xr3:uid="{19552859-27FF-40F7-A5F0-D989CCC86FF9}" name="C3" dataDxfId="21"/>
    <tableColumn id="5" xr3:uid="{D3683207-5FC8-4AFA-AACB-C030C046D987}" name="C4" dataDxfId="20"/>
    <tableColumn id="6" xr3:uid="{DA338B28-72E5-43AA-9739-88E1F5105A07}" name="C5" dataDxfId="19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B0E216-495E-41F7-889F-7380A6BB594A}" name="Table9" displayName="Table9" ref="A16:B21" totalsRowShown="0" headerRowDxfId="18" dataDxfId="17">
  <autoFilter ref="A16:B21" xr:uid="{EBB0E216-495E-41F7-889F-7380A6BB594A}"/>
  <tableColumns count="2">
    <tableColumn id="1" xr3:uid="{173DF8DF-FA87-4BE4-A44E-AD01AC615990}" name="Kriteria" dataDxfId="16"/>
    <tableColumn id="2" xr3:uid="{B5D573EF-D207-48C7-897E-E3645586DCFA}" name="Bobot" dataDxfId="1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F245-75C6-464A-9729-08042D1A7D0D}">
  <dimension ref="A1:I40"/>
  <sheetViews>
    <sheetView zoomScale="62" zoomScaleNormal="115" workbookViewId="0">
      <selection activeCell="G24" sqref="G24"/>
    </sheetView>
  </sheetViews>
  <sheetFormatPr defaultRowHeight="14.4"/>
  <cols>
    <col min="1" max="6" width="25.77734375" customWidth="1"/>
    <col min="8" max="9" width="25.77734375" customWidth="1"/>
  </cols>
  <sheetData>
    <row r="1" spans="1:9">
      <c r="A1" s="2" t="s">
        <v>112</v>
      </c>
    </row>
    <row r="3" spans="1:9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4" t="s">
        <v>43</v>
      </c>
      <c r="I3" s="4" t="s">
        <v>49</v>
      </c>
    </row>
    <row r="4" spans="1:9">
      <c r="A4" s="3" t="s">
        <v>10</v>
      </c>
      <c r="B4" s="3" t="s">
        <v>6</v>
      </c>
      <c r="C4" s="3">
        <v>24000</v>
      </c>
      <c r="D4" s="3" t="s">
        <v>31</v>
      </c>
      <c r="E4" s="3" t="s">
        <v>37</v>
      </c>
      <c r="F4" s="3" t="s">
        <v>39</v>
      </c>
      <c r="H4" s="3" t="s">
        <v>44</v>
      </c>
      <c r="I4" s="3" t="s">
        <v>1</v>
      </c>
    </row>
    <row r="5" spans="1:9">
      <c r="A5" s="3" t="s">
        <v>11</v>
      </c>
      <c r="B5" s="3" t="s">
        <v>21</v>
      </c>
      <c r="C5" s="3">
        <v>25000</v>
      </c>
      <c r="D5" s="3" t="s">
        <v>31</v>
      </c>
      <c r="E5" s="3" t="s">
        <v>37</v>
      </c>
      <c r="F5" s="3" t="s">
        <v>25</v>
      </c>
      <c r="H5" s="3" t="s">
        <v>45</v>
      </c>
      <c r="I5" s="3" t="s">
        <v>2</v>
      </c>
    </row>
    <row r="6" spans="1:9">
      <c r="A6" s="3" t="s">
        <v>12</v>
      </c>
      <c r="B6" s="3" t="s">
        <v>6</v>
      </c>
      <c r="C6" s="3">
        <v>45000</v>
      </c>
      <c r="D6" s="3" t="s">
        <v>30</v>
      </c>
      <c r="E6" s="3" t="s">
        <v>34</v>
      </c>
      <c r="F6" s="3" t="s">
        <v>38</v>
      </c>
      <c r="H6" s="3" t="s">
        <v>46</v>
      </c>
      <c r="I6" s="3" t="s">
        <v>3</v>
      </c>
    </row>
    <row r="7" spans="1:9">
      <c r="A7" s="3" t="s">
        <v>13</v>
      </c>
      <c r="B7" s="3" t="s">
        <v>21</v>
      </c>
      <c r="C7" s="3">
        <v>40000</v>
      </c>
      <c r="D7" s="3" t="s">
        <v>31</v>
      </c>
      <c r="E7" s="3" t="s">
        <v>37</v>
      </c>
      <c r="F7" s="3" t="s">
        <v>41</v>
      </c>
      <c r="H7" s="3" t="s">
        <v>47</v>
      </c>
      <c r="I7" s="3" t="s">
        <v>4</v>
      </c>
    </row>
    <row r="8" spans="1:9">
      <c r="A8" s="3" t="s">
        <v>14</v>
      </c>
      <c r="B8" s="3" t="s">
        <v>6</v>
      </c>
      <c r="C8" s="3">
        <v>35000</v>
      </c>
      <c r="D8" s="3" t="s">
        <v>31</v>
      </c>
      <c r="E8" s="3" t="s">
        <v>37</v>
      </c>
      <c r="F8" s="3" t="s">
        <v>39</v>
      </c>
      <c r="H8" s="3" t="s">
        <v>48</v>
      </c>
      <c r="I8" s="3" t="s">
        <v>5</v>
      </c>
    </row>
    <row r="9" spans="1:9">
      <c r="A9" s="3" t="s">
        <v>15</v>
      </c>
      <c r="B9" s="3" t="s">
        <v>21</v>
      </c>
      <c r="C9" s="3">
        <v>35000</v>
      </c>
      <c r="D9" s="3" t="s">
        <v>31</v>
      </c>
      <c r="E9" s="3" t="s">
        <v>35</v>
      </c>
      <c r="F9" s="3" t="s">
        <v>25</v>
      </c>
    </row>
    <row r="10" spans="1:9">
      <c r="A10" s="3" t="s">
        <v>42</v>
      </c>
      <c r="B10" s="3" t="s">
        <v>6</v>
      </c>
      <c r="C10" s="3">
        <v>65000</v>
      </c>
      <c r="D10" s="3" t="s">
        <v>31</v>
      </c>
      <c r="E10" s="3" t="s">
        <v>37</v>
      </c>
      <c r="F10" s="3" t="s">
        <v>25</v>
      </c>
    </row>
    <row r="11" spans="1:9">
      <c r="A11" s="3" t="s">
        <v>16</v>
      </c>
      <c r="B11" s="3" t="s">
        <v>22</v>
      </c>
      <c r="C11" s="3">
        <v>28000</v>
      </c>
      <c r="D11" s="3" t="s">
        <v>31</v>
      </c>
      <c r="E11" s="3" t="s">
        <v>34</v>
      </c>
      <c r="F11" s="3" t="s">
        <v>40</v>
      </c>
    </row>
    <row r="12" spans="1:9">
      <c r="A12" s="3" t="s">
        <v>17</v>
      </c>
      <c r="B12" s="3" t="s">
        <v>6</v>
      </c>
      <c r="C12" s="3">
        <v>40000</v>
      </c>
      <c r="D12" s="3" t="s">
        <v>30</v>
      </c>
      <c r="E12" s="3" t="s">
        <v>37</v>
      </c>
      <c r="F12" s="3" t="s">
        <v>41</v>
      </c>
    </row>
    <row r="13" spans="1:9">
      <c r="A13" s="3" t="s">
        <v>18</v>
      </c>
      <c r="B13" s="3" t="s">
        <v>22</v>
      </c>
      <c r="C13" s="3">
        <v>38000</v>
      </c>
      <c r="D13" s="3" t="s">
        <v>31</v>
      </c>
      <c r="E13" s="3" t="s">
        <v>34</v>
      </c>
      <c r="F13" s="3" t="s">
        <v>39</v>
      </c>
    </row>
    <row r="14" spans="1:9">
      <c r="A14" s="1"/>
    </row>
    <row r="16" spans="1:9" ht="15" thickBot="1">
      <c r="A16" s="2" t="s">
        <v>50</v>
      </c>
      <c r="D16" s="8" t="s">
        <v>70</v>
      </c>
    </row>
    <row r="17" spans="1:9" ht="15" thickBot="1">
      <c r="A17" s="3" t="s">
        <v>1</v>
      </c>
      <c r="B17" s="3" t="s">
        <v>51</v>
      </c>
      <c r="D17" s="3" t="s">
        <v>4</v>
      </c>
      <c r="E17" s="3" t="s">
        <v>51</v>
      </c>
      <c r="H17" s="17" t="s">
        <v>55</v>
      </c>
      <c r="I17" s="18"/>
    </row>
    <row r="18" spans="1:9">
      <c r="A18" s="5" t="s">
        <v>20</v>
      </c>
      <c r="B18" s="3">
        <v>1</v>
      </c>
      <c r="D18" s="5" t="s">
        <v>33</v>
      </c>
      <c r="E18" s="3">
        <v>1</v>
      </c>
      <c r="H18" s="19" t="s">
        <v>56</v>
      </c>
      <c r="I18" s="20"/>
    </row>
    <row r="19" spans="1:9" ht="15" thickBot="1">
      <c r="A19" s="5" t="s">
        <v>19</v>
      </c>
      <c r="B19" s="3">
        <v>2</v>
      </c>
      <c r="D19" s="5" t="s">
        <v>36</v>
      </c>
      <c r="E19" s="3">
        <v>2</v>
      </c>
      <c r="H19" s="21" t="s">
        <v>57</v>
      </c>
      <c r="I19" s="22"/>
    </row>
    <row r="20" spans="1:9">
      <c r="A20" s="5" t="s">
        <v>8</v>
      </c>
      <c r="B20" s="3">
        <v>3</v>
      </c>
      <c r="D20" s="5" t="s">
        <v>34</v>
      </c>
      <c r="E20" s="3">
        <v>3</v>
      </c>
    </row>
    <row r="21" spans="1:9">
      <c r="A21" s="5" t="s">
        <v>7</v>
      </c>
      <c r="B21" s="3">
        <v>4</v>
      </c>
      <c r="D21" s="5" t="s">
        <v>37</v>
      </c>
      <c r="E21" s="3">
        <v>4</v>
      </c>
    </row>
    <row r="22" spans="1:9">
      <c r="A22" s="5" t="s">
        <v>9</v>
      </c>
      <c r="B22" s="3">
        <v>5</v>
      </c>
      <c r="D22" s="5" t="s">
        <v>35</v>
      </c>
      <c r="E22" s="3">
        <v>5</v>
      </c>
    </row>
    <row r="23" spans="1:9">
      <c r="A23" s="6"/>
      <c r="D23" s="5"/>
      <c r="E23" s="3"/>
    </row>
    <row r="24" spans="1:9">
      <c r="A24" s="6"/>
      <c r="D24" s="5"/>
      <c r="E24" s="3"/>
    </row>
    <row r="25" spans="1:9">
      <c r="A25" s="7" t="s">
        <v>52</v>
      </c>
      <c r="D25" s="8" t="s">
        <v>71</v>
      </c>
      <c r="E25" s="3"/>
    </row>
    <row r="26" spans="1:9">
      <c r="A26" s="3" t="s">
        <v>2</v>
      </c>
      <c r="B26" s="3" t="s">
        <v>51</v>
      </c>
      <c r="D26" s="3" t="s">
        <v>5</v>
      </c>
      <c r="E26" s="3" t="s">
        <v>51</v>
      </c>
    </row>
    <row r="27" spans="1:9">
      <c r="A27" s="6" t="s">
        <v>23</v>
      </c>
      <c r="B27" s="3">
        <v>1</v>
      </c>
      <c r="D27" s="5" t="s">
        <v>38</v>
      </c>
      <c r="E27" s="3">
        <v>1</v>
      </c>
    </row>
    <row r="28" spans="1:9">
      <c r="A28" s="6" t="s">
        <v>24</v>
      </c>
      <c r="B28" s="3">
        <v>2</v>
      </c>
      <c r="D28" s="5" t="s">
        <v>39</v>
      </c>
      <c r="E28" s="3">
        <v>2</v>
      </c>
    </row>
    <row r="29" spans="1:9">
      <c r="A29" s="6" t="s">
        <v>25</v>
      </c>
      <c r="B29" s="3">
        <v>3</v>
      </c>
      <c r="D29" s="5" t="s">
        <v>25</v>
      </c>
      <c r="E29" s="3">
        <v>3</v>
      </c>
    </row>
    <row r="30" spans="1:9">
      <c r="A30" s="6" t="s">
        <v>26</v>
      </c>
      <c r="B30" s="3">
        <v>4</v>
      </c>
      <c r="D30" s="5" t="s">
        <v>40</v>
      </c>
      <c r="E30" s="3">
        <v>4</v>
      </c>
    </row>
    <row r="31" spans="1:9">
      <c r="A31" s="6" t="s">
        <v>27</v>
      </c>
      <c r="B31" s="3">
        <v>5</v>
      </c>
      <c r="D31" s="5" t="s">
        <v>41</v>
      </c>
      <c r="E31" s="3">
        <v>5</v>
      </c>
    </row>
    <row r="32" spans="1:9">
      <c r="A32" s="6"/>
      <c r="B32" s="3"/>
    </row>
    <row r="33" spans="1:2">
      <c r="A33" s="6"/>
      <c r="B33" s="3"/>
    </row>
    <row r="34" spans="1:2">
      <c r="A34" s="7" t="s">
        <v>53</v>
      </c>
      <c r="B34" s="3"/>
    </row>
    <row r="35" spans="1:2">
      <c r="A35" s="3" t="s">
        <v>3</v>
      </c>
      <c r="B35" s="3" t="s">
        <v>51</v>
      </c>
    </row>
    <row r="36" spans="1:2">
      <c r="A36" s="6" t="s">
        <v>28</v>
      </c>
      <c r="B36" s="3">
        <v>1</v>
      </c>
    </row>
    <row r="37" spans="1:2">
      <c r="A37" s="6" t="s">
        <v>29</v>
      </c>
      <c r="B37" s="3">
        <v>2</v>
      </c>
    </row>
    <row r="38" spans="1:2">
      <c r="A38" s="6" t="s">
        <v>30</v>
      </c>
      <c r="B38" s="3">
        <v>3</v>
      </c>
    </row>
    <row r="39" spans="1:2">
      <c r="A39" s="6" t="s">
        <v>31</v>
      </c>
      <c r="B39" s="3">
        <v>4</v>
      </c>
    </row>
    <row r="40" spans="1:2">
      <c r="A40" s="6" t="s">
        <v>32</v>
      </c>
      <c r="B40" s="3">
        <v>5</v>
      </c>
    </row>
  </sheetData>
  <mergeCells count="3">
    <mergeCell ref="H17:I17"/>
    <mergeCell ref="H18:I18"/>
    <mergeCell ref="H19:I19"/>
  </mergeCells>
  <phoneticPr fontId="3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D950-AF15-4019-B098-33B453431F8E}">
  <dimension ref="A1:I68"/>
  <sheetViews>
    <sheetView tabSelected="1" zoomScale="89" zoomScaleNormal="100" workbookViewId="0">
      <selection activeCell="A24" sqref="A24:F24"/>
    </sheetView>
  </sheetViews>
  <sheetFormatPr defaultRowHeight="14.4"/>
  <cols>
    <col min="1" max="5" width="19.77734375" customWidth="1"/>
    <col min="6" max="6" width="20.5546875" customWidth="1"/>
  </cols>
  <sheetData>
    <row r="1" spans="1:9" ht="15" thickBot="1">
      <c r="A1" s="23" t="s">
        <v>58</v>
      </c>
      <c r="B1" s="23"/>
      <c r="C1" s="23"/>
      <c r="D1" s="23"/>
      <c r="E1" s="23"/>
      <c r="F1" s="23"/>
    </row>
    <row r="2" spans="1:9">
      <c r="A2" s="3" t="s">
        <v>59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H2" s="9" t="s">
        <v>44</v>
      </c>
      <c r="I2" s="10" t="s">
        <v>72</v>
      </c>
    </row>
    <row r="3" spans="1:9">
      <c r="A3" s="3" t="s">
        <v>60</v>
      </c>
      <c r="B3" s="3">
        <v>4</v>
      </c>
      <c r="C3" s="3">
        <v>4</v>
      </c>
      <c r="D3" s="3">
        <v>4</v>
      </c>
      <c r="E3" s="3">
        <v>4</v>
      </c>
      <c r="F3" s="3">
        <v>2</v>
      </c>
      <c r="H3" s="11" t="s">
        <v>45</v>
      </c>
      <c r="I3" s="12" t="s">
        <v>54</v>
      </c>
    </row>
    <row r="4" spans="1:9">
      <c r="A4" s="3" t="s">
        <v>61</v>
      </c>
      <c r="B4" s="3">
        <v>5</v>
      </c>
      <c r="C4" s="3">
        <v>4</v>
      </c>
      <c r="D4" s="3">
        <v>4</v>
      </c>
      <c r="E4" s="3">
        <v>4</v>
      </c>
      <c r="F4" s="3">
        <v>3</v>
      </c>
      <c r="H4" s="11" t="s">
        <v>46</v>
      </c>
      <c r="I4" s="12" t="s">
        <v>72</v>
      </c>
    </row>
    <row r="5" spans="1:9">
      <c r="A5" s="3" t="s">
        <v>62</v>
      </c>
      <c r="B5" s="3">
        <v>4</v>
      </c>
      <c r="C5" s="3">
        <v>3</v>
      </c>
      <c r="D5" s="3">
        <v>3</v>
      </c>
      <c r="E5" s="3">
        <v>3</v>
      </c>
      <c r="F5" s="3">
        <v>1</v>
      </c>
      <c r="H5" s="11" t="s">
        <v>47</v>
      </c>
      <c r="I5" s="12" t="s">
        <v>72</v>
      </c>
    </row>
    <row r="6" spans="1:9" ht="15" thickBot="1">
      <c r="A6" s="3" t="s">
        <v>63</v>
      </c>
      <c r="B6" s="3">
        <v>5</v>
      </c>
      <c r="C6" s="3">
        <v>3</v>
      </c>
      <c r="D6" s="3">
        <v>4</v>
      </c>
      <c r="E6" s="3">
        <v>4</v>
      </c>
      <c r="F6" s="3">
        <v>5</v>
      </c>
      <c r="H6" s="13" t="s">
        <v>48</v>
      </c>
      <c r="I6" s="14" t="s">
        <v>54</v>
      </c>
    </row>
    <row r="7" spans="1:9">
      <c r="A7" s="3" t="s">
        <v>64</v>
      </c>
      <c r="B7" s="3">
        <v>4</v>
      </c>
      <c r="C7" s="3">
        <v>3</v>
      </c>
      <c r="D7" s="3">
        <v>4</v>
      </c>
      <c r="E7" s="3">
        <v>4</v>
      </c>
      <c r="F7" s="3">
        <v>2</v>
      </c>
    </row>
    <row r="8" spans="1:9">
      <c r="A8" s="3" t="s">
        <v>65</v>
      </c>
      <c r="B8" s="3">
        <v>5</v>
      </c>
      <c r="C8" s="3">
        <v>3</v>
      </c>
      <c r="D8" s="3">
        <v>4</v>
      </c>
      <c r="E8" s="3">
        <v>5</v>
      </c>
      <c r="F8" s="3">
        <v>3</v>
      </c>
    </row>
    <row r="9" spans="1:9">
      <c r="A9" s="3" t="s">
        <v>66</v>
      </c>
      <c r="B9" s="3">
        <v>4</v>
      </c>
      <c r="C9" s="3">
        <v>2</v>
      </c>
      <c r="D9" s="3">
        <v>4</v>
      </c>
      <c r="E9" s="3">
        <v>4</v>
      </c>
      <c r="F9" s="3">
        <v>3</v>
      </c>
    </row>
    <row r="10" spans="1:9">
      <c r="A10" s="3" t="s">
        <v>67</v>
      </c>
      <c r="B10" s="3">
        <v>3</v>
      </c>
      <c r="C10" s="3">
        <v>4</v>
      </c>
      <c r="D10" s="3">
        <v>4</v>
      </c>
      <c r="E10" s="3">
        <v>3</v>
      </c>
      <c r="F10" s="3">
        <v>4</v>
      </c>
    </row>
    <row r="11" spans="1:9">
      <c r="A11" s="3" t="s">
        <v>68</v>
      </c>
      <c r="B11" s="3">
        <v>4</v>
      </c>
      <c r="C11" s="3">
        <v>3</v>
      </c>
      <c r="D11" s="3">
        <v>3</v>
      </c>
      <c r="E11" s="3">
        <v>4</v>
      </c>
      <c r="F11" s="3">
        <v>5</v>
      </c>
    </row>
    <row r="12" spans="1:9">
      <c r="A12" s="3" t="s">
        <v>69</v>
      </c>
      <c r="B12" s="3">
        <v>3</v>
      </c>
      <c r="C12" s="3">
        <v>3</v>
      </c>
      <c r="D12" s="3">
        <v>4</v>
      </c>
      <c r="E12" s="3">
        <v>3</v>
      </c>
      <c r="F12" s="3">
        <v>2</v>
      </c>
    </row>
    <row r="15" spans="1:9">
      <c r="A15" s="23" t="s">
        <v>73</v>
      </c>
      <c r="B15" s="23"/>
      <c r="C15" s="23"/>
      <c r="D15" s="23"/>
      <c r="E15" s="23"/>
      <c r="F15" s="23"/>
    </row>
    <row r="16" spans="1:9">
      <c r="A16" s="3" t="s">
        <v>49</v>
      </c>
      <c r="B16" s="3" t="s">
        <v>74</v>
      </c>
    </row>
    <row r="17" spans="1:6">
      <c r="A17" s="3" t="s">
        <v>44</v>
      </c>
      <c r="B17" s="3">
        <v>9</v>
      </c>
    </row>
    <row r="18" spans="1:6">
      <c r="A18" s="3" t="s">
        <v>45</v>
      </c>
      <c r="B18" s="3">
        <v>8</v>
      </c>
    </row>
    <row r="19" spans="1:6">
      <c r="A19" s="3" t="s">
        <v>46</v>
      </c>
      <c r="B19" s="3">
        <v>4</v>
      </c>
    </row>
    <row r="20" spans="1:6">
      <c r="A20" s="3" t="s">
        <v>47</v>
      </c>
      <c r="B20" s="3">
        <v>7</v>
      </c>
    </row>
    <row r="21" spans="1:6">
      <c r="A21" s="3" t="s">
        <v>48</v>
      </c>
      <c r="B21" s="3">
        <v>5</v>
      </c>
    </row>
    <row r="24" spans="1:6" ht="42.6" customHeight="1">
      <c r="A24" s="24" t="s">
        <v>75</v>
      </c>
      <c r="B24" s="24"/>
      <c r="C24" s="24"/>
      <c r="D24" s="24"/>
      <c r="E24" s="24"/>
      <c r="F24" s="24"/>
    </row>
    <row r="25" spans="1:6">
      <c r="A25" t="s">
        <v>76</v>
      </c>
      <c r="B25" t="s">
        <v>77</v>
      </c>
    </row>
    <row r="26" spans="1:6">
      <c r="A26" s="3" t="s">
        <v>78</v>
      </c>
      <c r="B26" s="3">
        <f>B17/SUM(Table9[Bobot])</f>
        <v>0.27272727272727271</v>
      </c>
    </row>
    <row r="27" spans="1:6">
      <c r="A27" s="3" t="s">
        <v>79</v>
      </c>
      <c r="B27" s="3">
        <f>B18/SUM(Table9[Bobot])</f>
        <v>0.24242424242424243</v>
      </c>
    </row>
    <row r="28" spans="1:6">
      <c r="A28" s="3" t="s">
        <v>80</v>
      </c>
      <c r="B28" s="3">
        <f>B19/SUM(Table9[Bobot])</f>
        <v>0.12121212121212122</v>
      </c>
    </row>
    <row r="29" spans="1:6">
      <c r="A29" s="3" t="s">
        <v>81</v>
      </c>
      <c r="B29" s="3">
        <f>B20/SUM(Table9[Bobot])</f>
        <v>0.21212121212121213</v>
      </c>
    </row>
    <row r="30" spans="1:6">
      <c r="A30" s="3" t="s">
        <v>82</v>
      </c>
      <c r="B30" s="3">
        <f>B21/SUM(Table9[Bobot])</f>
        <v>0.15151515151515152</v>
      </c>
    </row>
    <row r="31" spans="1:6">
      <c r="A31" s="3"/>
      <c r="B31" s="3"/>
    </row>
    <row r="32" spans="1:6">
      <c r="A32" s="15" t="s">
        <v>83</v>
      </c>
      <c r="B32" s="16">
        <f>SUM(Table11[Nilai Bobot(Perbaikan)])</f>
        <v>1</v>
      </c>
    </row>
    <row r="35" spans="1:6">
      <c r="A35" s="23" t="s">
        <v>84</v>
      </c>
      <c r="B35" s="23"/>
      <c r="C35" s="23"/>
      <c r="D35" s="23"/>
      <c r="E35" s="23"/>
      <c r="F35" s="23"/>
    </row>
    <row r="36" spans="1:6">
      <c r="A36" s="23" t="s">
        <v>97</v>
      </c>
      <c r="B36" s="23"/>
      <c r="C36" s="23"/>
      <c r="D36" s="23"/>
      <c r="E36" s="23"/>
      <c r="F36" s="23"/>
    </row>
    <row r="37" spans="1:6">
      <c r="A37" s="3" t="s">
        <v>85</v>
      </c>
      <c r="B37" s="3" t="s">
        <v>86</v>
      </c>
    </row>
    <row r="38" spans="1:6">
      <c r="A38" s="3" t="s">
        <v>87</v>
      </c>
      <c r="B38" s="3">
        <f>B3^$B$26*C3^(-$B$27)*D3^$B$28*E3^$B$29*F3^(-$B$30)</f>
        <v>1.4904599153098519</v>
      </c>
    </row>
    <row r="39" spans="1:6">
      <c r="A39" s="3" t="s">
        <v>88</v>
      </c>
      <c r="B39" s="3">
        <f t="shared" ref="B39:B47" si="0">B4^$B$26*C4^(-$B$27)*D4^$B$28*E4^$B$29*F4^(-$B$30)</f>
        <v>1.4896005029921462</v>
      </c>
    </row>
    <row r="40" spans="1:6">
      <c r="A40" s="3" t="s">
        <v>89</v>
      </c>
      <c r="B40" s="3">
        <f t="shared" si="0"/>
        <v>1.6127714953584027</v>
      </c>
    </row>
    <row r="41" spans="1:6">
      <c r="A41" s="3" t="s">
        <v>90</v>
      </c>
      <c r="B41" s="3">
        <f t="shared" si="0"/>
        <v>1.4782386118741839</v>
      </c>
    </row>
    <row r="42" spans="1:6">
      <c r="A42" s="3" t="s">
        <v>91</v>
      </c>
      <c r="B42" s="3">
        <f t="shared" si="0"/>
        <v>1.5981166605775909</v>
      </c>
    </row>
    <row r="43" spans="1:6">
      <c r="A43" s="3" t="s">
        <v>92</v>
      </c>
      <c r="B43" s="3">
        <f t="shared" si="0"/>
        <v>1.6746137710906146</v>
      </c>
    </row>
    <row r="44" spans="1:6">
      <c r="A44" s="3" t="s">
        <v>93</v>
      </c>
      <c r="B44" s="3">
        <f t="shared" si="0"/>
        <v>1.6581231217751489</v>
      </c>
    </row>
    <row r="45" spans="1:6">
      <c r="A45" s="3" t="s">
        <v>94</v>
      </c>
      <c r="B45" s="3">
        <f t="shared" si="0"/>
        <v>1.1671679083528104</v>
      </c>
    </row>
    <row r="46" spans="1:6">
      <c r="A46" s="3" t="s">
        <v>95</v>
      </c>
      <c r="B46" s="3">
        <f t="shared" si="0"/>
        <v>1.3432920643447637</v>
      </c>
    </row>
    <row r="47" spans="1:6">
      <c r="A47" s="3" t="s">
        <v>96</v>
      </c>
      <c r="B47" s="3">
        <f t="shared" si="0"/>
        <v>1.3900554408478338</v>
      </c>
    </row>
    <row r="50" spans="1:6">
      <c r="A50" s="23" t="s">
        <v>98</v>
      </c>
      <c r="B50" s="23"/>
      <c r="C50" s="23"/>
      <c r="D50" s="23"/>
      <c r="E50" s="23"/>
      <c r="F50" s="23"/>
    </row>
    <row r="51" spans="1:6">
      <c r="A51" s="3" t="s">
        <v>99</v>
      </c>
      <c r="B51" s="3" t="s">
        <v>100</v>
      </c>
    </row>
    <row r="52" spans="1:6">
      <c r="A52" s="3" t="s">
        <v>101</v>
      </c>
      <c r="B52" s="3">
        <f>B38/SUM($B$38:$B$47)</f>
        <v>0.10001449199358436</v>
      </c>
    </row>
    <row r="53" spans="1:6">
      <c r="A53" s="3" t="s">
        <v>102</v>
      </c>
      <c r="B53" s="3">
        <f t="shared" ref="B53:B61" si="1">B39/SUM($B$38:$B$47)</f>
        <v>9.995682275640097E-2</v>
      </c>
    </row>
    <row r="54" spans="1:6">
      <c r="A54" s="3" t="s">
        <v>103</v>
      </c>
      <c r="B54" s="3">
        <f t="shared" si="1"/>
        <v>0.10822197910399441</v>
      </c>
    </row>
    <row r="55" spans="1:6">
      <c r="A55" s="3" t="s">
        <v>104</v>
      </c>
      <c r="B55" s="3">
        <f t="shared" si="1"/>
        <v>9.9194404554759377E-2</v>
      </c>
    </row>
    <row r="56" spans="1:6">
      <c r="A56" s="3" t="s">
        <v>105</v>
      </c>
      <c r="B56" s="3">
        <f t="shared" si="1"/>
        <v>0.10723859414959387</v>
      </c>
    </row>
    <row r="57" spans="1:6">
      <c r="A57" s="3" t="s">
        <v>106</v>
      </c>
      <c r="B57" s="3">
        <f t="shared" si="1"/>
        <v>0.11237178798348951</v>
      </c>
    </row>
    <row r="58" spans="1:6">
      <c r="A58" s="3" t="s">
        <v>107</v>
      </c>
      <c r="B58" s="3">
        <f t="shared" si="1"/>
        <v>0.11126521416893122</v>
      </c>
    </row>
    <row r="59" spans="1:6">
      <c r="A59" s="3" t="s">
        <v>108</v>
      </c>
      <c r="B59" s="3">
        <f t="shared" si="1"/>
        <v>7.8320593681214828E-2</v>
      </c>
    </row>
    <row r="60" spans="1:6">
      <c r="A60" s="3" t="s">
        <v>109</v>
      </c>
      <c r="B60" s="3">
        <f t="shared" si="1"/>
        <v>9.013907186261029E-2</v>
      </c>
    </row>
    <row r="61" spans="1:6">
      <c r="A61" s="3" t="s">
        <v>110</v>
      </c>
      <c r="B61" s="3">
        <f t="shared" si="1"/>
        <v>9.3277039745421134E-2</v>
      </c>
    </row>
    <row r="64" spans="1:6">
      <c r="A64" t="s">
        <v>111</v>
      </c>
    </row>
    <row r="65" spans="1:6">
      <c r="A65" s="3" t="s">
        <v>99</v>
      </c>
      <c r="B65" s="3" t="s">
        <v>100</v>
      </c>
    </row>
    <row r="66" spans="1:6">
      <c r="A66" s="3" t="s">
        <v>106</v>
      </c>
      <c r="B66" s="3">
        <f>MAX(B52:B61)</f>
        <v>0.11237178798348951</v>
      </c>
    </row>
    <row r="68" spans="1:6">
      <c r="A68" s="23" t="s">
        <v>113</v>
      </c>
      <c r="B68" s="23"/>
      <c r="C68" s="23"/>
      <c r="D68" s="23"/>
      <c r="E68" s="23"/>
      <c r="F68" s="23"/>
    </row>
  </sheetData>
  <mergeCells count="7">
    <mergeCell ref="A1:F1"/>
    <mergeCell ref="A24:F24"/>
    <mergeCell ref="A35:F35"/>
    <mergeCell ref="A36:F36"/>
    <mergeCell ref="A68:F68"/>
    <mergeCell ref="A50:F50"/>
    <mergeCell ref="A15:F15"/>
  </mergeCells>
  <phoneticPr fontId="3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Perhitungan Metode 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Reza</dc:creator>
  <cp:lastModifiedBy>Muhammad Reza</cp:lastModifiedBy>
  <dcterms:created xsi:type="dcterms:W3CDTF">2023-10-30T11:29:11Z</dcterms:created>
  <dcterms:modified xsi:type="dcterms:W3CDTF">2023-10-31T05:47:45Z</dcterms:modified>
</cp:coreProperties>
</file>