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uham\Desktop\Projects for Resume\"/>
    </mc:Choice>
  </mc:AlternateContent>
  <xr:revisionPtr revIDLastSave="0" documentId="13_ncr:1_{B562313A-54D0-4CC6-9A1B-8647845CB554}" xr6:coauthVersionLast="47" xr6:coauthVersionMax="47" xr10:uidLastSave="{00000000-0000-0000-0000-000000000000}"/>
  <bookViews>
    <workbookView xWindow="-108" yWindow="-108" windowWidth="23256" windowHeight="12456" firstSheet="4" activeTab="7" xr2:uid="{00000000-000D-0000-FFFF-FFFF00000000}"/>
  </bookViews>
  <sheets>
    <sheet name="scatter(relations)" sheetId="1" r:id="rId1"/>
    <sheet name="waterfall chart" sheetId="6" r:id="rId2"/>
    <sheet name="waterfall chart (negative val)" sheetId="7" r:id="rId3"/>
    <sheet name="Time series ( Net profit )" sheetId="8" r:id="rId4"/>
    <sheet name="Cost by bie chart" sheetId="9" r:id="rId5"/>
    <sheet name="Advertisements" sheetId="10" r:id="rId6"/>
    <sheet name="pivot table" sheetId="12" r:id="rId7"/>
    <sheet name="pivot chart (2)" sheetId="14" r:id="rId8"/>
  </sheets>
  <definedNames>
    <definedName name="_xlchart.v1.0" hidden="1">'waterfall chart'!$B$6:$B$18</definedName>
    <definedName name="_xlchart.v1.1" hidden="1">'waterfall chart'!$C$6:$C$18</definedName>
    <definedName name="Slicer_Product">#N/A</definedName>
    <definedName name="Slicer_Product1">#N/A</definedName>
  </definedNames>
  <calcPr calcId="191029"/>
  <pivotCaches>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0" l="1"/>
  <c r="F7" i="10"/>
  <c r="D19" i="9"/>
  <c r="D11" i="9"/>
  <c r="E16" i="7"/>
  <c r="E10" i="7"/>
  <c r="E11" i="7"/>
  <c r="E12" i="7"/>
  <c r="E13" i="7"/>
  <c r="E14" i="7"/>
  <c r="E9" i="7"/>
  <c r="C8" i="7"/>
  <c r="E6" i="7"/>
  <c r="F5" i="7"/>
  <c r="F6" i="7"/>
  <c r="F7" i="7"/>
  <c r="F8" i="7"/>
  <c r="F9" i="7"/>
  <c r="F10" i="7"/>
  <c r="F11" i="7"/>
  <c r="F12" i="7"/>
  <c r="F13" i="7"/>
  <c r="F14" i="7"/>
  <c r="F15" i="7"/>
  <c r="F16" i="7"/>
  <c r="F17" i="7"/>
  <c r="C17" i="6"/>
</calcChain>
</file>

<file path=xl/sharedStrings.xml><?xml version="1.0" encoding="utf-8"?>
<sst xmlns="http://schemas.openxmlformats.org/spreadsheetml/2006/main" count="126" uniqueCount="68">
  <si>
    <t>Month</t>
  </si>
  <si>
    <t>Jan</t>
  </si>
  <si>
    <t>Feb</t>
  </si>
  <si>
    <t>Mar</t>
  </si>
  <si>
    <t>Apr</t>
  </si>
  <si>
    <t>May</t>
  </si>
  <si>
    <t>Year</t>
  </si>
  <si>
    <t>Sales</t>
  </si>
  <si>
    <t>Jun</t>
  </si>
  <si>
    <t>Jul</t>
  </si>
  <si>
    <t>Aug</t>
  </si>
  <si>
    <t>Sep</t>
  </si>
  <si>
    <t>Oct</t>
  </si>
  <si>
    <t>Nov</t>
  </si>
  <si>
    <t>Dec</t>
  </si>
  <si>
    <t>Marketing emails</t>
  </si>
  <si>
    <t>Sales Revenue</t>
  </si>
  <si>
    <t>Less: Cost of Goods Sold</t>
  </si>
  <si>
    <t>Gross Margin</t>
  </si>
  <si>
    <t>Expenses:</t>
  </si>
  <si>
    <t>Advertising</t>
  </si>
  <si>
    <t>Depreciation</t>
  </si>
  <si>
    <t>Interest</t>
  </si>
  <si>
    <t>Other</t>
  </si>
  <si>
    <t>Payroll</t>
  </si>
  <si>
    <t>Utilities</t>
  </si>
  <si>
    <t>Net Income before Taxes</t>
  </si>
  <si>
    <t>Income Tax</t>
  </si>
  <si>
    <t>Net Income</t>
  </si>
  <si>
    <t>invisible</t>
  </si>
  <si>
    <t>visable</t>
  </si>
  <si>
    <t>Net Profit</t>
  </si>
  <si>
    <t>Net Profit Margin</t>
  </si>
  <si>
    <t>Expense Breakup</t>
  </si>
  <si>
    <t>Costs</t>
  </si>
  <si>
    <t>Value</t>
  </si>
  <si>
    <t>Cost of Goods Sold</t>
  </si>
  <si>
    <t>Other Expense Breakup</t>
  </si>
  <si>
    <t>Main expenditure item Target vs achieved</t>
  </si>
  <si>
    <t>Expenditure</t>
  </si>
  <si>
    <t>Target</t>
  </si>
  <si>
    <t>YTD</t>
  </si>
  <si>
    <t>Achieved</t>
  </si>
  <si>
    <t>Region</t>
  </si>
  <si>
    <t>Salesperson 12</t>
  </si>
  <si>
    <t>Chair</t>
  </si>
  <si>
    <t>NE</t>
  </si>
  <si>
    <t>Home Town</t>
  </si>
  <si>
    <t>Salesperson 10</t>
  </si>
  <si>
    <t>FurniChar</t>
  </si>
  <si>
    <t>Salesperson 3</t>
  </si>
  <si>
    <t>Home Spaze</t>
  </si>
  <si>
    <t>Salesperson 2</t>
  </si>
  <si>
    <t>Salesperson 11</t>
  </si>
  <si>
    <t>Salesperson 8</t>
  </si>
  <si>
    <t>Salesperson 7</t>
  </si>
  <si>
    <t>Salesperson 6</t>
  </si>
  <si>
    <t>PaperFry</t>
  </si>
  <si>
    <t>Salesperson 4</t>
  </si>
  <si>
    <t>Salesperson 5</t>
  </si>
  <si>
    <t>Rentical</t>
  </si>
  <si>
    <t>Salesperson 1</t>
  </si>
  <si>
    <t>Salesperson 9</t>
  </si>
  <si>
    <t>Row Labels</t>
  </si>
  <si>
    <t>Grand Total</t>
  </si>
  <si>
    <t>Column Labels</t>
  </si>
  <si>
    <t>Sum of Total Cost</t>
  </si>
  <si>
    <t>Chair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</si>
</sst>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_(&quot;$&quot;* #,##0_);_(&quot;$&quot;* \(#,##0\);_(&quot;$&quot;* &quot;-&quot;??_);_(@_)"/>
    <numFmt numFmtId="166" formatCode="&quot;$&quot;#,##0"/>
    <numFmt numFmtId="167" formatCode="_ * #,##0_ ;_ * \-#,##0_ ;_ * &quot;-&quot;??_ ;_ @_ "/>
    <numFmt numFmtId="168" formatCode="_(* #,##0_);_(* \(#,##0\);_(* &quot;-&quot;??_);_(@_)"/>
    <numFmt numFmtId="169" formatCode="mm/dd/yy;@"/>
  </numFmts>
  <fonts count="12" x14ac:knownFonts="1">
    <font>
      <sz val="11"/>
      <color theme="1"/>
      <name val="Calibri"/>
      <family val="2"/>
      <scheme val="minor"/>
    </font>
    <font>
      <sz val="11"/>
      <color theme="1"/>
      <name val="Calibri"/>
      <family val="2"/>
      <scheme val="minor"/>
    </font>
    <font>
      <sz val="9"/>
      <name val="Arial"/>
      <family val="2"/>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2"/>
      <name val="Calibri"/>
      <family val="2"/>
      <scheme val="minor"/>
    </font>
    <font>
      <sz val="12"/>
      <color theme="1"/>
      <name val="Calibri"/>
      <family val="2"/>
      <scheme val="minor"/>
    </font>
    <font>
      <b/>
      <sz val="14"/>
      <color theme="1"/>
      <name val="Calibri"/>
      <family val="2"/>
      <scheme val="minor"/>
    </font>
    <font>
      <sz val="10"/>
      <name val="Arial"/>
      <family val="2"/>
    </font>
  </fonts>
  <fills count="9">
    <fill>
      <patternFill patternType="none"/>
    </fill>
    <fill>
      <patternFill patternType="gray125"/>
    </fill>
    <fill>
      <patternFill patternType="solid">
        <fgColor theme="4" tint="0.79998168889431442"/>
        <bgColor indexed="65"/>
      </patternFill>
    </fill>
    <fill>
      <patternFill patternType="solid">
        <fgColor theme="4"/>
      </patternFill>
    </fill>
    <fill>
      <patternFill patternType="lightUp">
        <fgColor theme="0"/>
        <bgColor theme="4" tint="0.79998168889431442"/>
      </patternFill>
    </fill>
    <fill>
      <patternFill patternType="lightUp">
        <fgColor theme="0"/>
        <bgColor theme="4" tint="0.39997558519241921"/>
      </patternFill>
    </fill>
    <fill>
      <patternFill patternType="lightUp">
        <fgColor theme="0"/>
        <bgColor theme="4"/>
      </patternFill>
    </fill>
    <fill>
      <patternFill patternType="solid">
        <fgColor theme="2"/>
        <bgColor indexed="64"/>
      </patternFill>
    </fill>
    <fill>
      <patternFill patternType="solid">
        <fgColor theme="9" tint="0.59999389629810485"/>
        <bgColor indexed="64"/>
      </patternFill>
    </fill>
  </fills>
  <borders count="27">
    <border>
      <left/>
      <right/>
      <top/>
      <bottom/>
      <diagonal/>
    </border>
    <border>
      <left/>
      <right/>
      <top style="thin">
        <color theme="2" tint="-9.9948118533890809E-2"/>
      </top>
      <bottom style="thin">
        <color theme="2" tint="-9.9948118533890809E-2"/>
      </bottom>
      <diagonal/>
    </border>
    <border>
      <left style="thin">
        <color indexed="64"/>
      </left>
      <right/>
      <top style="thin">
        <color indexed="64"/>
      </top>
      <bottom style="thin">
        <color theme="2" tint="-9.9948118533890809E-2"/>
      </bottom>
      <diagonal/>
    </border>
    <border>
      <left/>
      <right/>
      <top style="thin">
        <color indexed="64"/>
      </top>
      <bottom style="thin">
        <color theme="2" tint="-9.9948118533890809E-2"/>
      </bottom>
      <diagonal/>
    </border>
    <border>
      <left/>
      <right style="thin">
        <color indexed="64"/>
      </right>
      <top style="thin">
        <color indexed="64"/>
      </top>
      <bottom style="thin">
        <color theme="2" tint="-9.9948118533890809E-2"/>
      </bottom>
      <diagonal/>
    </border>
    <border>
      <left style="thin">
        <color indexed="64"/>
      </left>
      <right/>
      <top style="thin">
        <color theme="2" tint="-9.9948118533890809E-2"/>
      </top>
      <bottom style="thin">
        <color theme="2" tint="-9.9948118533890809E-2"/>
      </bottom>
      <diagonal/>
    </border>
    <border>
      <left/>
      <right style="thin">
        <color indexed="64"/>
      </right>
      <top style="thin">
        <color theme="2" tint="-9.9948118533890809E-2"/>
      </top>
      <bottom style="thin">
        <color theme="2" tint="-9.9948118533890809E-2"/>
      </bottom>
      <diagonal/>
    </border>
    <border>
      <left style="thin">
        <color indexed="64"/>
      </left>
      <right/>
      <top style="thin">
        <color theme="2" tint="-9.9948118533890809E-2"/>
      </top>
      <bottom style="thin">
        <color indexed="64"/>
      </bottom>
      <diagonal/>
    </border>
    <border>
      <left/>
      <right/>
      <top style="thin">
        <color theme="2" tint="-9.9948118533890809E-2"/>
      </top>
      <bottom style="thin">
        <color indexed="64"/>
      </bottom>
      <diagonal/>
    </border>
    <border>
      <left/>
      <right style="thin">
        <color indexed="64"/>
      </right>
      <top style="thin">
        <color theme="2" tint="-9.9948118533890809E-2"/>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style="hair">
        <color indexed="64"/>
      </right>
      <top style="thin">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43" fontId="1" fillId="0" borderId="0" applyFont="0" applyFill="0" applyBorder="0" applyAlignment="0" applyProtection="0"/>
    <xf numFmtId="44" fontId="1" fillId="0" borderId="0" applyFon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11" fillId="0" borderId="0"/>
    <xf numFmtId="43" fontId="11" fillId="0" borderId="0" applyFont="0" applyFill="0" applyBorder="0" applyAlignment="0" applyProtection="0"/>
  </cellStyleXfs>
  <cellXfs count="47">
    <xf numFmtId="0" fontId="0" fillId="0" borderId="0" xfId="0"/>
    <xf numFmtId="0" fontId="3" fillId="0" borderId="0" xfId="2" applyFont="1" applyAlignment="1">
      <alignment horizontal="left"/>
    </xf>
    <xf numFmtId="164" fontId="3" fillId="0" borderId="0" xfId="1" applyNumberFormat="1" applyFont="1" applyBorder="1"/>
    <xf numFmtId="0" fontId="0" fillId="0" borderId="1" xfId="0"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8" fillId="5" borderId="0" xfId="6" applyFont="1" applyFill="1" applyAlignment="1">
      <alignment wrapText="1"/>
    </xf>
    <xf numFmtId="0" fontId="9" fillId="4" borderId="0" xfId="6" applyFont="1" applyAlignment="1">
      <alignment horizontal="left" wrapText="1" indent="1"/>
    </xf>
    <xf numFmtId="166" fontId="9" fillId="4" borderId="0" xfId="4" applyNumberFormat="1" applyFont="1" applyFill="1" applyAlignment="1">
      <alignment horizontal="right"/>
    </xf>
    <xf numFmtId="166" fontId="8" fillId="5" borderId="0" xfId="4" applyNumberFormat="1" applyFont="1" applyFill="1" applyAlignment="1">
      <alignment horizontal="right"/>
    </xf>
    <xf numFmtId="0" fontId="6" fillId="3" borderId="0" xfId="5"/>
    <xf numFmtId="0" fontId="7" fillId="4" borderId="0" xfId="6"/>
    <xf numFmtId="0" fontId="7" fillId="6" borderId="0" xfId="6" applyFill="1"/>
    <xf numFmtId="165" fontId="7" fillId="4" borderId="0" xfId="4" applyNumberFormat="1" applyFont="1" applyFill="1"/>
    <xf numFmtId="165" fontId="7" fillId="6" borderId="0" xfId="4" applyNumberFormat="1" applyFont="1" applyFill="1"/>
    <xf numFmtId="165" fontId="0" fillId="0" borderId="0" xfId="0" applyNumberFormat="1"/>
    <xf numFmtId="165" fontId="6" fillId="3" borderId="0" xfId="5" applyNumberFormat="1"/>
    <xf numFmtId="0" fontId="0" fillId="0" borderId="10" xfId="0" applyBorder="1"/>
    <xf numFmtId="9" fontId="0" fillId="0" borderId="12" xfId="1" applyFont="1" applyBorder="1"/>
    <xf numFmtId="0" fontId="0" fillId="0" borderId="13" xfId="0" applyBorder="1"/>
    <xf numFmtId="9" fontId="0" fillId="0" borderId="15" xfId="1" applyFont="1" applyBorder="1"/>
    <xf numFmtId="0" fontId="10" fillId="0" borderId="0" xfId="0" applyFont="1"/>
    <xf numFmtId="0" fontId="0" fillId="7" borderId="18" xfId="0" applyFill="1" applyBorder="1"/>
    <xf numFmtId="0" fontId="0" fillId="7" borderId="19" xfId="0" applyFill="1" applyBorder="1"/>
    <xf numFmtId="0" fontId="0" fillId="0" borderId="20" xfId="0" applyBorder="1"/>
    <xf numFmtId="167" fontId="0" fillId="0" borderId="21" xfId="3" applyNumberFormat="1" applyFont="1" applyBorder="1"/>
    <xf numFmtId="0" fontId="0" fillId="0" borderId="20" xfId="0" applyBorder="1" applyAlignment="1">
      <alignment horizontal="center" vertical="center"/>
    </xf>
    <xf numFmtId="0" fontId="0" fillId="0" borderId="22" xfId="0" applyBorder="1" applyAlignment="1">
      <alignment horizontal="center" vertical="center"/>
    </xf>
    <xf numFmtId="167" fontId="0" fillId="0" borderId="23" xfId="0" applyNumberFormat="1" applyBorder="1"/>
    <xf numFmtId="0" fontId="5" fillId="0" borderId="0" xfId="0" applyFont="1"/>
    <xf numFmtId="0" fontId="0" fillId="0" borderId="24" xfId="0" applyBorder="1" applyAlignment="1">
      <alignment horizontal="center" vertical="center"/>
    </xf>
    <xf numFmtId="167" fontId="0" fillId="0" borderId="25" xfId="3" applyNumberFormat="1" applyFont="1" applyBorder="1"/>
    <xf numFmtId="0" fontId="0" fillId="7" borderId="16" xfId="0" applyFill="1" applyBorder="1"/>
    <xf numFmtId="0" fontId="0" fillId="7" borderId="26" xfId="0" applyFill="1" applyBorder="1"/>
    <xf numFmtId="0" fontId="0" fillId="7" borderId="17" xfId="0" applyFill="1" applyBorder="1"/>
    <xf numFmtId="0" fontId="0" fillId="0" borderId="11" xfId="0" applyBorder="1"/>
    <xf numFmtId="0" fontId="0" fillId="0" borderId="14" xfId="0" applyBorder="1"/>
    <xf numFmtId="0" fontId="0" fillId="8" borderId="0" xfId="0" applyFill="1"/>
    <xf numFmtId="0" fontId="0" fillId="0" borderId="0" xfId="0" pivotButton="1"/>
    <xf numFmtId="0" fontId="0" fillId="0" borderId="0" xfId="0" applyAlignment="1">
      <alignment horizontal="left"/>
    </xf>
    <xf numFmtId="0" fontId="0" fillId="0" borderId="0" xfId="0" applyNumberFormat="1"/>
  </cellXfs>
  <cellStyles count="9">
    <cellStyle name="Accent1" xfId="5" builtinId="29"/>
    <cellStyle name="Comma" xfId="3" builtinId="3"/>
    <cellStyle name="Comma 2" xfId="8" xr:uid="{D110D2FD-A6EC-48C3-A8E6-7B8FF677D50A}"/>
    <cellStyle name="Currency" xfId="4" builtinId="4"/>
    <cellStyle name="Emphasis 1" xfId="6" builtinId="12"/>
    <cellStyle name="Normal" xfId="0" builtinId="0"/>
    <cellStyle name="Normal 2" xfId="7" xr:uid="{159DBB11-C5BD-4F21-ABCE-1B3205B89EF8}"/>
    <cellStyle name="Normal_line chart r&amp;D Expenditures"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Marketing</a:t>
            </a:r>
            <a:r>
              <a:rPr lang="en-US" baseline="0"/>
              <a:t> and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3727230971128609"/>
                  <c:y val="-0.268614756488772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'scatter(relations)'!$D$5:$D$28</c:f>
              <c:numCache>
                <c:formatCode>General</c:formatCode>
                <c:ptCount val="24"/>
                <c:pt idx="0">
                  <c:v>904</c:v>
                </c:pt>
                <c:pt idx="1">
                  <c:v>895</c:v>
                </c:pt>
                <c:pt idx="2">
                  <c:v>896</c:v>
                </c:pt>
                <c:pt idx="3">
                  <c:v>881</c:v>
                </c:pt>
                <c:pt idx="4">
                  <c:v>909</c:v>
                </c:pt>
                <c:pt idx="5">
                  <c:v>864</c:v>
                </c:pt>
                <c:pt idx="6">
                  <c:v>907</c:v>
                </c:pt>
                <c:pt idx="7">
                  <c:v>893</c:v>
                </c:pt>
                <c:pt idx="8">
                  <c:v>875</c:v>
                </c:pt>
                <c:pt idx="9">
                  <c:v>911</c:v>
                </c:pt>
                <c:pt idx="10">
                  <c:v>922</c:v>
                </c:pt>
                <c:pt idx="11">
                  <c:v>840</c:v>
                </c:pt>
                <c:pt idx="12">
                  <c:v>909</c:v>
                </c:pt>
                <c:pt idx="13">
                  <c:v>897</c:v>
                </c:pt>
                <c:pt idx="14">
                  <c:v>885</c:v>
                </c:pt>
                <c:pt idx="15">
                  <c:v>856</c:v>
                </c:pt>
                <c:pt idx="16">
                  <c:v>825</c:v>
                </c:pt>
                <c:pt idx="17">
                  <c:v>815</c:v>
                </c:pt>
                <c:pt idx="18">
                  <c:v>799</c:v>
                </c:pt>
                <c:pt idx="19">
                  <c:v>813</c:v>
                </c:pt>
                <c:pt idx="20">
                  <c:v>788</c:v>
                </c:pt>
                <c:pt idx="21">
                  <c:v>777</c:v>
                </c:pt>
                <c:pt idx="22">
                  <c:v>786</c:v>
                </c:pt>
                <c:pt idx="23">
                  <c:v>798</c:v>
                </c:pt>
              </c:numCache>
            </c:numRef>
          </c:xVal>
          <c:yVal>
            <c:numRef>
              <c:f>'scatter(relations)'!$E$5:$E$28</c:f>
              <c:numCache>
                <c:formatCode>General</c:formatCode>
                <c:ptCount val="24"/>
                <c:pt idx="0">
                  <c:v>89</c:v>
                </c:pt>
                <c:pt idx="1">
                  <c:v>89</c:v>
                </c:pt>
                <c:pt idx="2">
                  <c:v>89</c:v>
                </c:pt>
                <c:pt idx="3">
                  <c:v>86</c:v>
                </c:pt>
                <c:pt idx="4">
                  <c:v>92</c:v>
                </c:pt>
                <c:pt idx="5">
                  <c:v>86</c:v>
                </c:pt>
                <c:pt idx="6">
                  <c:v>91</c:v>
                </c:pt>
                <c:pt idx="7">
                  <c:v>91</c:v>
                </c:pt>
                <c:pt idx="8">
                  <c:v>86</c:v>
                </c:pt>
                <c:pt idx="9">
                  <c:v>88</c:v>
                </c:pt>
                <c:pt idx="10">
                  <c:v>93</c:v>
                </c:pt>
                <c:pt idx="11">
                  <c:v>91</c:v>
                </c:pt>
                <c:pt idx="12">
                  <c:v>91</c:v>
                </c:pt>
                <c:pt idx="13">
                  <c:v>89</c:v>
                </c:pt>
                <c:pt idx="14">
                  <c:v>87</c:v>
                </c:pt>
                <c:pt idx="15">
                  <c:v>82</c:v>
                </c:pt>
                <c:pt idx="16">
                  <c:v>81</c:v>
                </c:pt>
                <c:pt idx="17">
                  <c:v>77</c:v>
                </c:pt>
                <c:pt idx="18">
                  <c:v>76</c:v>
                </c:pt>
                <c:pt idx="19">
                  <c:v>85</c:v>
                </c:pt>
                <c:pt idx="20">
                  <c:v>76</c:v>
                </c:pt>
                <c:pt idx="21">
                  <c:v>75</c:v>
                </c:pt>
                <c:pt idx="22">
                  <c:v>77</c:v>
                </c:pt>
                <c:pt idx="23">
                  <c:v>97</c:v>
                </c:pt>
              </c:numCache>
            </c:numRef>
          </c:yVal>
          <c:smooth val="0"/>
          <c:extLst>
            <c:ext xmlns:c16="http://schemas.microsoft.com/office/drawing/2014/chart" uri="{C3380CC4-5D6E-409C-BE32-E72D297353CC}">
              <c16:uniqueId val="{00000000-71D6-42F1-8B08-8D81A2B93EB9}"/>
            </c:ext>
          </c:extLst>
        </c:ser>
        <c:dLbls>
          <c:showLegendKey val="0"/>
          <c:showVal val="0"/>
          <c:showCatName val="0"/>
          <c:showSerName val="0"/>
          <c:showPercent val="0"/>
          <c:showBubbleSize val="0"/>
        </c:dLbls>
        <c:axId val="688219224"/>
        <c:axId val="688219944"/>
      </c:scatterChart>
      <c:valAx>
        <c:axId val="688219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Marketing Via mails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19944"/>
        <c:crossesAt val="0"/>
        <c:crossBetween val="midCat"/>
      </c:valAx>
      <c:valAx>
        <c:axId val="688219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219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[10_Scatterplot.xlsx]pivot chart (2)!PivotTable36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(2)'!$B$4:$B$5</c:f>
              <c:strCache>
                <c:ptCount val="1"/>
                <c:pt idx="0">
                  <c:v>FurniChar</c:v>
                </c:pt>
              </c:strCache>
            </c:strRef>
          </c:tx>
          <c:spPr>
            <a:solidFill>
              <a:schemeClr val="accent1"/>
            </a:solidFill>
            <a:ln>
              <a:noFill/>
            </a:ln>
            <a:effectLst/>
          </c:spPr>
          <c:invertIfNegative val="0"/>
          <c:cat>
            <c:strRef>
              <c:f>'pivot chart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(2)'!$B$6:$B$18</c:f>
              <c:numCache>
                <c:formatCode>General</c:formatCode>
                <c:ptCount val="12"/>
                <c:pt idx="0">
                  <c:v>4432.3499999999995</c:v>
                </c:pt>
                <c:pt idx="2">
                  <c:v>4432.3499999999995</c:v>
                </c:pt>
                <c:pt idx="3">
                  <c:v>1022.8499999999999</c:v>
                </c:pt>
                <c:pt idx="4">
                  <c:v>16365.599999999999</c:v>
                </c:pt>
                <c:pt idx="5">
                  <c:v>5114.25</c:v>
                </c:pt>
                <c:pt idx="6">
                  <c:v>1363.8</c:v>
                </c:pt>
                <c:pt idx="7">
                  <c:v>7500.9</c:v>
                </c:pt>
                <c:pt idx="8">
                  <c:v>2045.6999999999998</c:v>
                </c:pt>
                <c:pt idx="9">
                  <c:v>6137.1</c:v>
                </c:pt>
                <c:pt idx="11">
                  <c:v>4773.3</c:v>
                </c:pt>
              </c:numCache>
            </c:numRef>
          </c:val>
          <c:extLst>
            <c:ext xmlns:c16="http://schemas.microsoft.com/office/drawing/2014/chart" uri="{C3380CC4-5D6E-409C-BE32-E72D297353CC}">
              <c16:uniqueId val="{0000000F-44B8-4AF5-95BA-08EC49AB117D}"/>
            </c:ext>
          </c:extLst>
        </c:ser>
        <c:ser>
          <c:idx val="1"/>
          <c:order val="1"/>
          <c:tx>
            <c:strRef>
              <c:f>'pivot chart (2)'!$C$4:$C$5</c:f>
              <c:strCache>
                <c:ptCount val="1"/>
                <c:pt idx="0">
                  <c:v>Home Spaze</c:v>
                </c:pt>
              </c:strCache>
            </c:strRef>
          </c:tx>
          <c:spPr>
            <a:solidFill>
              <a:schemeClr val="accent2"/>
            </a:solidFill>
            <a:ln>
              <a:noFill/>
            </a:ln>
            <a:effectLst/>
          </c:spPr>
          <c:invertIfNegative val="0"/>
          <c:cat>
            <c:strRef>
              <c:f>'pivot chart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(2)'!$C$6:$C$18</c:f>
              <c:numCache>
                <c:formatCode>General</c:formatCode>
                <c:ptCount val="12"/>
                <c:pt idx="0">
                  <c:v>1022.8499999999999</c:v>
                </c:pt>
                <c:pt idx="1">
                  <c:v>7841.85</c:v>
                </c:pt>
                <c:pt idx="3">
                  <c:v>2386.65</c:v>
                </c:pt>
                <c:pt idx="4">
                  <c:v>2386.65</c:v>
                </c:pt>
                <c:pt idx="5">
                  <c:v>1022.8499999999999</c:v>
                </c:pt>
                <c:pt idx="6">
                  <c:v>1363.8</c:v>
                </c:pt>
                <c:pt idx="7">
                  <c:v>1704.75</c:v>
                </c:pt>
                <c:pt idx="8">
                  <c:v>1363.8</c:v>
                </c:pt>
                <c:pt idx="10">
                  <c:v>2386.65</c:v>
                </c:pt>
                <c:pt idx="11">
                  <c:v>1022.8499999999999</c:v>
                </c:pt>
              </c:numCache>
            </c:numRef>
          </c:val>
          <c:extLst>
            <c:ext xmlns:c16="http://schemas.microsoft.com/office/drawing/2014/chart" uri="{C3380CC4-5D6E-409C-BE32-E72D297353CC}">
              <c16:uniqueId val="{00000014-44B8-4AF5-95BA-08EC49AB117D}"/>
            </c:ext>
          </c:extLst>
        </c:ser>
        <c:ser>
          <c:idx val="2"/>
          <c:order val="2"/>
          <c:tx>
            <c:strRef>
              <c:f>'pivot chart (2)'!$D$4:$D$5</c:f>
              <c:strCache>
                <c:ptCount val="1"/>
                <c:pt idx="0">
                  <c:v>Home Town</c:v>
                </c:pt>
              </c:strCache>
            </c:strRef>
          </c:tx>
          <c:spPr>
            <a:solidFill>
              <a:schemeClr val="accent3"/>
            </a:solidFill>
            <a:ln>
              <a:noFill/>
            </a:ln>
            <a:effectLst/>
          </c:spPr>
          <c:invertIfNegative val="0"/>
          <c:cat>
            <c:strRef>
              <c:f>'pivot chart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(2)'!$D$6:$D$18</c:f>
              <c:numCache>
                <c:formatCode>General</c:formatCode>
                <c:ptCount val="12"/>
                <c:pt idx="0">
                  <c:v>12956.099999999999</c:v>
                </c:pt>
                <c:pt idx="1">
                  <c:v>2386.65</c:v>
                </c:pt>
                <c:pt idx="2">
                  <c:v>10569.45</c:v>
                </c:pt>
                <c:pt idx="3">
                  <c:v>5455.2</c:v>
                </c:pt>
                <c:pt idx="4">
                  <c:v>9205.65</c:v>
                </c:pt>
                <c:pt idx="5">
                  <c:v>11251.349999999999</c:v>
                </c:pt>
                <c:pt idx="6">
                  <c:v>2727.6</c:v>
                </c:pt>
                <c:pt idx="7">
                  <c:v>6819</c:v>
                </c:pt>
                <c:pt idx="8">
                  <c:v>11592.3</c:v>
                </c:pt>
                <c:pt idx="10">
                  <c:v>6137.0999999999995</c:v>
                </c:pt>
              </c:numCache>
            </c:numRef>
          </c:val>
          <c:extLst>
            <c:ext xmlns:c16="http://schemas.microsoft.com/office/drawing/2014/chart" uri="{C3380CC4-5D6E-409C-BE32-E72D297353CC}">
              <c16:uniqueId val="{00000015-44B8-4AF5-95BA-08EC49AB117D}"/>
            </c:ext>
          </c:extLst>
        </c:ser>
        <c:ser>
          <c:idx val="3"/>
          <c:order val="3"/>
          <c:tx>
            <c:strRef>
              <c:f>'pivot chart (2)'!$E$4:$E$5</c:f>
              <c:strCache>
                <c:ptCount val="1"/>
                <c:pt idx="0">
                  <c:v>PaperFry</c:v>
                </c:pt>
              </c:strCache>
            </c:strRef>
          </c:tx>
          <c:spPr>
            <a:solidFill>
              <a:schemeClr val="accent4"/>
            </a:solidFill>
            <a:ln>
              <a:noFill/>
            </a:ln>
            <a:effectLst/>
          </c:spPr>
          <c:invertIfNegative val="0"/>
          <c:cat>
            <c:strRef>
              <c:f>'pivot chart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(2)'!$E$6:$E$18</c:f>
              <c:numCache>
                <c:formatCode>General</c:formatCode>
                <c:ptCount val="12"/>
                <c:pt idx="4">
                  <c:v>3068.5499999999997</c:v>
                </c:pt>
                <c:pt idx="5">
                  <c:v>6478.0499999999993</c:v>
                </c:pt>
                <c:pt idx="6">
                  <c:v>2727.6</c:v>
                </c:pt>
                <c:pt idx="7">
                  <c:v>3750.45</c:v>
                </c:pt>
                <c:pt idx="8">
                  <c:v>2045.6999999999998</c:v>
                </c:pt>
                <c:pt idx="9">
                  <c:v>5796.15</c:v>
                </c:pt>
                <c:pt idx="11">
                  <c:v>2045.6999999999998</c:v>
                </c:pt>
              </c:numCache>
            </c:numRef>
          </c:val>
          <c:extLst>
            <c:ext xmlns:c16="http://schemas.microsoft.com/office/drawing/2014/chart" uri="{C3380CC4-5D6E-409C-BE32-E72D297353CC}">
              <c16:uniqueId val="{00000016-44B8-4AF5-95BA-08EC49AB117D}"/>
            </c:ext>
          </c:extLst>
        </c:ser>
        <c:ser>
          <c:idx val="4"/>
          <c:order val="4"/>
          <c:tx>
            <c:strRef>
              <c:f>'pivot chart (2)'!$F$4:$F$5</c:f>
              <c:strCache>
                <c:ptCount val="1"/>
                <c:pt idx="0">
                  <c:v>Rentical</c:v>
                </c:pt>
              </c:strCache>
            </c:strRef>
          </c:tx>
          <c:spPr>
            <a:solidFill>
              <a:schemeClr val="accent5"/>
            </a:solidFill>
            <a:ln>
              <a:noFill/>
            </a:ln>
            <a:effectLst/>
          </c:spPr>
          <c:invertIfNegative val="0"/>
          <c:cat>
            <c:strRef>
              <c:f>'pivot chart (2)'!$A$6:$A$18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(2)'!$F$6:$F$18</c:f>
              <c:numCache>
                <c:formatCode>General</c:formatCode>
                <c:ptCount val="12"/>
                <c:pt idx="0">
                  <c:v>3409.5</c:v>
                </c:pt>
                <c:pt idx="1">
                  <c:v>5114.25</c:v>
                </c:pt>
                <c:pt idx="2">
                  <c:v>8864.7000000000007</c:v>
                </c:pt>
                <c:pt idx="3">
                  <c:v>681.9</c:v>
                </c:pt>
                <c:pt idx="4">
                  <c:v>11251.35</c:v>
                </c:pt>
                <c:pt idx="5">
                  <c:v>3750.45</c:v>
                </c:pt>
                <c:pt idx="8">
                  <c:v>4432.3499999999995</c:v>
                </c:pt>
                <c:pt idx="9">
                  <c:v>2386.65</c:v>
                </c:pt>
                <c:pt idx="11">
                  <c:v>5114.25</c:v>
                </c:pt>
              </c:numCache>
            </c:numRef>
          </c:val>
          <c:extLst>
            <c:ext xmlns:c16="http://schemas.microsoft.com/office/drawing/2014/chart" uri="{C3380CC4-5D6E-409C-BE32-E72D297353CC}">
              <c16:uniqueId val="{00000017-44B8-4AF5-95BA-08EC49AB117D}"/>
            </c:ext>
          </c:extLst>
        </c:ser>
        <c:dLbls>
          <c:showLegendKey val="0"/>
          <c:showVal val="0"/>
          <c:showCatName val="0"/>
          <c:showSerName val="0"/>
          <c:showPercent val="0"/>
          <c:showBubbleSize val="0"/>
        </c:dLbls>
        <c:gapWidth val="219"/>
        <c:overlap val="-27"/>
        <c:axId val="420340896"/>
        <c:axId val="420346656"/>
      </c:barChart>
      <c:catAx>
        <c:axId val="4203408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46656"/>
        <c:crosses val="autoZero"/>
        <c:auto val="1"/>
        <c:lblAlgn val="ctr"/>
        <c:lblOffset val="100"/>
        <c:noMultiLvlLbl val="0"/>
      </c:catAx>
      <c:valAx>
        <c:axId val="420346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408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'waterfall chart (negative val)'!$E$4</c:f>
              <c:strCache>
                <c:ptCount val="1"/>
                <c:pt idx="0">
                  <c:v>invisible</c:v>
                </c:pt>
              </c:strCache>
            </c:strRef>
          </c:tx>
          <c:spPr>
            <a:noFill/>
            <a:ln>
              <a:noFill/>
            </a:ln>
            <a:effectLst/>
          </c:spPr>
          <c:invertIfNegative val="0"/>
          <c:cat>
            <c:strRef>
              <c:f>'waterfall chart (negative val)'!$B$5:$B$17</c:f>
              <c:strCache>
                <c:ptCount val="13"/>
                <c:pt idx="0">
                  <c:v>Sales Revenue</c:v>
                </c:pt>
                <c:pt idx="1">
                  <c:v>Less: Cost of Goods Sold</c:v>
                </c:pt>
                <c:pt idx="2">
                  <c:v>Gross Margin</c:v>
                </c:pt>
                <c:pt idx="3">
                  <c:v>Expenses:</c:v>
                </c:pt>
                <c:pt idx="4">
                  <c:v>Advertising</c:v>
                </c:pt>
                <c:pt idx="5">
                  <c:v>Depreciation</c:v>
                </c:pt>
                <c:pt idx="6">
                  <c:v>Interest</c:v>
                </c:pt>
                <c:pt idx="7">
                  <c:v>Other</c:v>
                </c:pt>
                <c:pt idx="8">
                  <c:v>Payroll</c:v>
                </c:pt>
                <c:pt idx="9">
                  <c:v>Utilities</c:v>
                </c:pt>
                <c:pt idx="10">
                  <c:v>Net Income before Taxes</c:v>
                </c:pt>
                <c:pt idx="11">
                  <c:v>Income Tax</c:v>
                </c:pt>
                <c:pt idx="12">
                  <c:v>Net Income</c:v>
                </c:pt>
              </c:strCache>
            </c:strRef>
          </c:cat>
          <c:val>
            <c:numRef>
              <c:f>'waterfall chart (negative val)'!$E$5:$E$17</c:f>
              <c:numCache>
                <c:formatCode>_("$"* #,##0_);_("$"* \(#,##0\);_("$"* "-"??_);_(@_)</c:formatCode>
                <c:ptCount val="13"/>
                <c:pt idx="0" formatCode="General">
                  <c:v>0</c:v>
                </c:pt>
                <c:pt idx="1">
                  <c:v>100105.33157894731</c:v>
                </c:pt>
                <c:pt idx="2" formatCode="General">
                  <c:v>0</c:v>
                </c:pt>
                <c:pt idx="3" formatCode="General">
                  <c:v>0</c:v>
                </c:pt>
                <c:pt idx="4">
                  <c:v>-60377.123684210557</c:v>
                </c:pt>
                <c:pt idx="5">
                  <c:v>-64100.389473684234</c:v>
                </c:pt>
                <c:pt idx="6">
                  <c:v>-61379.615789473719</c:v>
                </c:pt>
                <c:pt idx="7">
                  <c:v>-65153.021052631608</c:v>
                </c:pt>
                <c:pt idx="8">
                  <c:v>-35798.292105263165</c:v>
                </c:pt>
                <c:pt idx="9">
                  <c:v>-62640.873684210557</c:v>
                </c:pt>
                <c:pt idx="10" formatCode="General">
                  <c:v>0</c:v>
                </c:pt>
                <c:pt idx="11">
                  <c:v>22661.601315789474</c:v>
                </c:pt>
                <c:pt idx="12" formatCode="General">
                  <c:v>0</c:v>
                </c:pt>
              </c:numCache>
            </c:numRef>
          </c:val>
          <c:extLst>
            <c:ext xmlns:c16="http://schemas.microsoft.com/office/drawing/2014/chart" uri="{C3380CC4-5D6E-409C-BE32-E72D297353CC}">
              <c16:uniqueId val="{00000000-9955-4D09-8CA7-47D7A58F30AC}"/>
            </c:ext>
          </c:extLst>
        </c:ser>
        <c:ser>
          <c:idx val="1"/>
          <c:order val="1"/>
          <c:tx>
            <c:strRef>
              <c:f>'waterfall chart (negative val)'!$F$4</c:f>
              <c:strCache>
                <c:ptCount val="1"/>
                <c:pt idx="0">
                  <c:v>visable</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9955-4D09-8CA7-47D7A58F30A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9955-4D09-8CA7-47D7A58F30AC}"/>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4-9955-4D09-8CA7-47D7A58F30AC}"/>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5-9955-4D09-8CA7-47D7A58F30AC}"/>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6-9955-4D09-8CA7-47D7A58F30AC}"/>
              </c:ext>
            </c:extLst>
          </c:dPt>
          <c:cat>
            <c:strRef>
              <c:f>'waterfall chart (negative val)'!$B$5:$B$17</c:f>
              <c:strCache>
                <c:ptCount val="13"/>
                <c:pt idx="0">
                  <c:v>Sales Revenue</c:v>
                </c:pt>
                <c:pt idx="1">
                  <c:v>Less: Cost of Goods Sold</c:v>
                </c:pt>
                <c:pt idx="2">
                  <c:v>Gross Margin</c:v>
                </c:pt>
                <c:pt idx="3">
                  <c:v>Expenses:</c:v>
                </c:pt>
                <c:pt idx="4">
                  <c:v>Advertising</c:v>
                </c:pt>
                <c:pt idx="5">
                  <c:v>Depreciation</c:v>
                </c:pt>
                <c:pt idx="6">
                  <c:v>Interest</c:v>
                </c:pt>
                <c:pt idx="7">
                  <c:v>Other</c:v>
                </c:pt>
                <c:pt idx="8">
                  <c:v>Payroll</c:v>
                </c:pt>
                <c:pt idx="9">
                  <c:v>Utilities</c:v>
                </c:pt>
                <c:pt idx="10">
                  <c:v>Net Income before Taxes</c:v>
                </c:pt>
                <c:pt idx="11">
                  <c:v>Income Tax</c:v>
                </c:pt>
                <c:pt idx="12">
                  <c:v>Net Income</c:v>
                </c:pt>
              </c:strCache>
            </c:strRef>
          </c:cat>
          <c:val>
            <c:numRef>
              <c:f>'waterfall chart (negative val)'!$F$5:$F$17</c:f>
              <c:numCache>
                <c:formatCode>_("$"* #,##0_);_("$"* \(#,##0\);_("$"* "-"??_);_(@_)</c:formatCode>
                <c:ptCount val="13"/>
                <c:pt idx="0">
                  <c:v>256793.18421052632</c:v>
                </c:pt>
                <c:pt idx="1">
                  <c:v>-156687.85263157901</c:v>
                </c:pt>
                <c:pt idx="2">
                  <c:v>100105.33157894737</c:v>
                </c:pt>
                <c:pt idx="3">
                  <c:v>-69889.863157894768</c:v>
                </c:pt>
                <c:pt idx="4">
                  <c:v>-9512.7394736842107</c:v>
                </c:pt>
                <c:pt idx="5">
                  <c:v>-5789.4736842105303</c:v>
                </c:pt>
                <c:pt idx="6">
                  <c:v>-8510.2473684210509</c:v>
                </c:pt>
                <c:pt idx="7">
                  <c:v>-4736.8421052631602</c:v>
                </c:pt>
                <c:pt idx="8">
                  <c:v>-34091.571052631603</c:v>
                </c:pt>
                <c:pt idx="9">
                  <c:v>-7248.9894736842098</c:v>
                </c:pt>
                <c:pt idx="10">
                  <c:v>30215.468421052632</c:v>
                </c:pt>
                <c:pt idx="11">
                  <c:v>-7553.867105263158</c:v>
                </c:pt>
                <c:pt idx="12">
                  <c:v>12583.889473684199</c:v>
                </c:pt>
              </c:numCache>
            </c:numRef>
          </c:val>
          <c:extLst>
            <c:ext xmlns:c16="http://schemas.microsoft.com/office/drawing/2014/chart" uri="{C3380CC4-5D6E-409C-BE32-E72D297353CC}">
              <c16:uniqueId val="{00000001-9955-4D09-8CA7-47D7A58F30AC}"/>
            </c:ext>
          </c:extLst>
        </c:ser>
        <c:dLbls>
          <c:showLegendKey val="0"/>
          <c:showVal val="0"/>
          <c:showCatName val="0"/>
          <c:showSerName val="0"/>
          <c:showPercent val="0"/>
          <c:showBubbleSize val="0"/>
        </c:dLbls>
        <c:gapWidth val="150"/>
        <c:overlap val="100"/>
        <c:axId val="683897784"/>
        <c:axId val="957271288"/>
      </c:barChart>
      <c:catAx>
        <c:axId val="683897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71288"/>
        <c:crosses val="autoZero"/>
        <c:auto val="1"/>
        <c:lblAlgn val="ctr"/>
        <c:lblOffset val="100"/>
        <c:noMultiLvlLbl val="0"/>
      </c:catAx>
      <c:valAx>
        <c:axId val="95727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9778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'Time series ( Net profit )'!$C$3</c:f>
              <c:strCache>
                <c:ptCount val="1"/>
                <c:pt idx="0">
                  <c:v>Net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'Time series ( Net profit )'!$B$4:$B$9</c:f>
              <c:numCache>
                <c:formatCode>General</c:formatCode>
                <c:ptCount val="6"/>
                <c:pt idx="0">
                  <c:v>2015</c:v>
                </c:pt>
                <c:pt idx="1">
                  <c:v>2016</c:v>
                </c:pt>
                <c:pt idx="2">
                  <c:v>2017</c:v>
                </c:pt>
                <c:pt idx="3">
                  <c:v>2018</c:v>
                </c:pt>
                <c:pt idx="4">
                  <c:v>2019</c:v>
                </c:pt>
                <c:pt idx="5">
                  <c:v>2020</c:v>
                </c:pt>
              </c:numCache>
            </c:numRef>
          </c:cat>
          <c:val>
            <c:numRef>
              <c:f>'Time series ( Net profit )'!$C$4:$C$9</c:f>
              <c:numCache>
                <c:formatCode>General</c:formatCode>
                <c:ptCount val="6"/>
                <c:pt idx="0">
                  <c:v>155075.59355813666</c:v>
                </c:pt>
                <c:pt idx="1">
                  <c:v>193189.15111382809</c:v>
                </c:pt>
                <c:pt idx="2">
                  <c:v>182970.15906718749</c:v>
                </c:pt>
                <c:pt idx="3">
                  <c:v>202514.90428125</c:v>
                </c:pt>
                <c:pt idx="4">
                  <c:v>182098.951875</c:v>
                </c:pt>
                <c:pt idx="5">
                  <c:v>215285.21250000002</c:v>
                </c:pt>
              </c:numCache>
            </c:numRef>
          </c:val>
          <c:smooth val="0"/>
          <c:extLst>
            <c:ext xmlns:c16="http://schemas.microsoft.com/office/drawing/2014/chart" uri="{C3380CC4-5D6E-409C-BE32-E72D297353CC}">
              <c16:uniqueId val="{00000000-46E4-4957-8577-40AF0BACA21A}"/>
            </c:ext>
          </c:extLst>
        </c:ser>
        <c:dLbls>
          <c:showLegendKey val="0"/>
          <c:showVal val="0"/>
          <c:showCatName val="0"/>
          <c:showSerName val="0"/>
          <c:showPercent val="0"/>
          <c:showBubbleSize val="0"/>
        </c:dLbls>
        <c:marker val="1"/>
        <c:smooth val="0"/>
        <c:axId val="808064712"/>
        <c:axId val="808063632"/>
      </c:lineChart>
      <c:lineChart>
        <c:grouping val="standard"/>
        <c:varyColors val="0"/>
        <c:ser>
          <c:idx val="1"/>
          <c:order val="1"/>
          <c:tx>
            <c:strRef>
              <c:f>'Time series ( Net profit )'!$D$3</c:f>
              <c:strCache>
                <c:ptCount val="1"/>
                <c:pt idx="0">
                  <c:v>Net Profit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'Time series ( Net profit )'!$D$4:$D$9</c:f>
              <c:numCache>
                <c:formatCode>General</c:formatCode>
                <c:ptCount val="6"/>
                <c:pt idx="0">
                  <c:v>0.08</c:v>
                </c:pt>
                <c:pt idx="1">
                  <c:v>0.09</c:v>
                </c:pt>
                <c:pt idx="2">
                  <c:v>0.11</c:v>
                </c:pt>
                <c:pt idx="3">
                  <c:v>0.115</c:v>
                </c:pt>
                <c:pt idx="4">
                  <c:v>0.11</c:v>
                </c:pt>
                <c:pt idx="5">
                  <c:v>0.09</c:v>
                </c:pt>
              </c:numCache>
            </c:numRef>
          </c:val>
          <c:smooth val="0"/>
          <c:extLst>
            <c:ext xmlns:c16="http://schemas.microsoft.com/office/drawing/2014/chart" uri="{C3380CC4-5D6E-409C-BE32-E72D297353CC}">
              <c16:uniqueId val="{00000004-46E4-4957-8577-40AF0BACA21A}"/>
            </c:ext>
          </c:extLst>
        </c:ser>
        <c:dLbls>
          <c:showLegendKey val="0"/>
          <c:showVal val="0"/>
          <c:showCatName val="0"/>
          <c:showSerName val="0"/>
          <c:showPercent val="0"/>
          <c:showBubbleSize val="0"/>
        </c:dLbls>
        <c:marker val="1"/>
        <c:smooth val="0"/>
        <c:axId val="957273448"/>
        <c:axId val="957270208"/>
      </c:lineChart>
      <c:catAx>
        <c:axId val="808064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63632"/>
        <c:crosses val="autoZero"/>
        <c:auto val="1"/>
        <c:lblAlgn val="ctr"/>
        <c:lblOffset val="100"/>
        <c:noMultiLvlLbl val="0"/>
      </c:catAx>
      <c:valAx>
        <c:axId val="80806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064712"/>
        <c:crosses val="autoZero"/>
        <c:crossBetween val="between"/>
      </c:valAx>
      <c:valAx>
        <c:axId val="957270208"/>
        <c:scaling>
          <c:orientation val="minMax"/>
          <c:max val="0.3000000000000000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73448"/>
        <c:crosses val="max"/>
        <c:crossBetween val="between"/>
      </c:valAx>
      <c:catAx>
        <c:axId val="957273448"/>
        <c:scaling>
          <c:orientation val="minMax"/>
        </c:scaling>
        <c:delete val="1"/>
        <c:axPos val="b"/>
        <c:majorTickMark val="out"/>
        <c:minorTickMark val="none"/>
        <c:tickLblPos val="nextTo"/>
        <c:crossAx val="9572702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 Net profit )'!$C$3</c:f>
              <c:strCache>
                <c:ptCount val="1"/>
                <c:pt idx="0">
                  <c:v>Net Profit</c:v>
                </c:pt>
              </c:strCache>
            </c:strRef>
          </c:tx>
          <c:spPr>
            <a:solidFill>
              <a:schemeClr val="accent1"/>
            </a:solidFill>
            <a:ln>
              <a:noFill/>
            </a:ln>
            <a:effectLst/>
          </c:spPr>
          <c:invertIfNegative val="0"/>
          <c:cat>
            <c:numRef>
              <c:f>'Time series ( Net profit )'!$B$4:$B$9</c:f>
              <c:numCache>
                <c:formatCode>General</c:formatCode>
                <c:ptCount val="6"/>
                <c:pt idx="0">
                  <c:v>2015</c:v>
                </c:pt>
                <c:pt idx="1">
                  <c:v>2016</c:v>
                </c:pt>
                <c:pt idx="2">
                  <c:v>2017</c:v>
                </c:pt>
                <c:pt idx="3">
                  <c:v>2018</c:v>
                </c:pt>
                <c:pt idx="4">
                  <c:v>2019</c:v>
                </c:pt>
                <c:pt idx="5">
                  <c:v>2020</c:v>
                </c:pt>
              </c:numCache>
            </c:numRef>
          </c:cat>
          <c:val>
            <c:numRef>
              <c:f>'Time series ( Net profit )'!$C$4:$C$9</c:f>
              <c:numCache>
                <c:formatCode>General</c:formatCode>
                <c:ptCount val="6"/>
                <c:pt idx="0">
                  <c:v>155075.59355813666</c:v>
                </c:pt>
                <c:pt idx="1">
                  <c:v>193189.15111382809</c:v>
                </c:pt>
                <c:pt idx="2">
                  <c:v>182970.15906718749</c:v>
                </c:pt>
                <c:pt idx="3">
                  <c:v>202514.90428125</c:v>
                </c:pt>
                <c:pt idx="4">
                  <c:v>182098.951875</c:v>
                </c:pt>
                <c:pt idx="5">
                  <c:v>215285.21250000002</c:v>
                </c:pt>
              </c:numCache>
            </c:numRef>
          </c:val>
          <c:extLst>
            <c:ext xmlns:c16="http://schemas.microsoft.com/office/drawing/2014/chart" uri="{C3380CC4-5D6E-409C-BE32-E72D297353CC}">
              <c16:uniqueId val="{00000000-9B11-4AAB-941C-AA309F3568ED}"/>
            </c:ext>
          </c:extLst>
        </c:ser>
        <c:dLbls>
          <c:showLegendKey val="0"/>
          <c:showVal val="0"/>
          <c:showCatName val="0"/>
          <c:showSerName val="0"/>
          <c:showPercent val="0"/>
          <c:showBubbleSize val="0"/>
        </c:dLbls>
        <c:gapWidth val="219"/>
        <c:overlap val="-27"/>
        <c:axId val="107638696"/>
        <c:axId val="107636536"/>
      </c:barChart>
      <c:catAx>
        <c:axId val="107638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6536"/>
        <c:crosses val="autoZero"/>
        <c:auto val="1"/>
        <c:lblAlgn val="ctr"/>
        <c:lblOffset val="100"/>
        <c:noMultiLvlLbl val="0"/>
      </c:catAx>
      <c:valAx>
        <c:axId val="10763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8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u="sng"/>
              <a:t>Expense</a:t>
            </a:r>
            <a:r>
              <a:rPr lang="en-US" sz="2400" b="1" u="sng" baseline="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75"/>
      <c:rotY val="36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49767690315373"/>
          <c:y val="0.20433319839487291"/>
          <c:w val="0.82752913088347679"/>
          <c:h val="0.61973546275729485"/>
        </c:manualLayout>
      </c:layout>
      <c:pie3DChart>
        <c:varyColors val="1"/>
        <c:ser>
          <c:idx val="0"/>
          <c:order val="0"/>
          <c:tx>
            <c:strRef>
              <c:f>'Cost by bie chart'!$D$6</c:f>
              <c:strCache>
                <c:ptCount val="1"/>
                <c:pt idx="0">
                  <c:v>Value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C2-4278-BCCF-FF53894BE37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4E21-474F-8AB6-1ED08D1C098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1-4E21-474F-8AB6-1ED08D1C0986}"/>
              </c:ext>
            </c:extLst>
          </c:dPt>
          <c:dPt>
            <c:idx val="3"/>
            <c:bubble3D val="0"/>
            <c:explosion val="1"/>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4E21-474F-8AB6-1ED08D1C098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4E21-474F-8AB6-1ED08D1C098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'Cost by bie chart'!$C$7:$C$11</c:f>
              <c:strCache>
                <c:ptCount val="5"/>
                <c:pt idx="0">
                  <c:v>Cost of Goods Sold</c:v>
                </c:pt>
                <c:pt idx="1">
                  <c:v>Advertising</c:v>
                </c:pt>
                <c:pt idx="2">
                  <c:v>Payroll</c:v>
                </c:pt>
                <c:pt idx="3">
                  <c:v>Interest</c:v>
                </c:pt>
                <c:pt idx="4">
                  <c:v>Other</c:v>
                </c:pt>
              </c:strCache>
            </c:strRef>
          </c:cat>
          <c:val>
            <c:numRef>
              <c:f>'Cost by bie chart'!$D$7:$D$11</c:f>
              <c:numCache>
                <c:formatCode>_ * #,##0_ ;_ * \-#,##0_ ;_ * "-"??_ ;_ @_ </c:formatCode>
                <c:ptCount val="5"/>
                <c:pt idx="0">
                  <c:v>1188534.6000000001</c:v>
                </c:pt>
                <c:pt idx="1">
                  <c:v>390371.02500000002</c:v>
                </c:pt>
                <c:pt idx="2">
                  <c:v>323869.92499999999</c:v>
                </c:pt>
                <c:pt idx="3">
                  <c:v>80847.349999999991</c:v>
                </c:pt>
                <c:pt idx="4">
                  <c:v>180115.4</c:v>
                </c:pt>
              </c:numCache>
            </c:numRef>
          </c:val>
          <c:extLst>
            <c:ext xmlns:c16="http://schemas.microsoft.com/office/drawing/2014/chart" uri="{C3380CC4-5D6E-409C-BE32-E72D297353CC}">
              <c16:uniqueId val="{00000000-4E21-474F-8AB6-1ED08D1C098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t>Other Expense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scene3d>
              <a:camera prst="orthographicFront"/>
              <a:lightRig rig="threePt" dir="t"/>
            </a:scene3d>
            <a:sp3d>
              <a:bevelT w="254000" h="50800" prst="softRound"/>
              <a:bevelB w="635000"/>
              <a:contourClr>
                <a:srgbClr val="000000"/>
              </a:contourClr>
            </a:sp3d>
          </c:spPr>
          <c:dPt>
            <c:idx val="0"/>
            <c:bubble3D val="0"/>
            <c:spPr>
              <a:solidFill>
                <a:schemeClr val="accent2"/>
              </a:solidFill>
              <a:ln w="25400">
                <a:solidFill>
                  <a:schemeClr val="lt1"/>
                </a:solidFill>
              </a:ln>
              <a:effectLst/>
              <a:scene3d>
                <a:camera prst="orthographicFront"/>
                <a:lightRig rig="threePt" dir="t"/>
              </a:scene3d>
              <a:sp3d contourW="25400">
                <a:bevelT w="254000" h="50800" prst="softRound"/>
                <a:bevelB w="635000"/>
                <a:contourClr>
                  <a:schemeClr val="lt1"/>
                </a:contourClr>
              </a:sp3d>
            </c:spPr>
            <c:extLst>
              <c:ext xmlns:c16="http://schemas.microsoft.com/office/drawing/2014/chart" uri="{C3380CC4-5D6E-409C-BE32-E72D297353CC}">
                <c16:uniqueId val="{00000001-F6F1-427F-B685-5B312183E198}"/>
              </c:ext>
            </c:extLst>
          </c:dPt>
          <c:dPt>
            <c:idx val="1"/>
            <c:bubble3D val="0"/>
            <c:spPr>
              <a:solidFill>
                <a:schemeClr val="accent4"/>
              </a:solidFill>
              <a:ln w="25400">
                <a:solidFill>
                  <a:schemeClr val="lt1"/>
                </a:solidFill>
              </a:ln>
              <a:effectLst/>
              <a:scene3d>
                <a:camera prst="orthographicFront"/>
                <a:lightRig rig="threePt" dir="t"/>
              </a:scene3d>
              <a:sp3d contourW="25400">
                <a:bevelT w="254000" h="50800" prst="softRound"/>
                <a:bevelB w="635000"/>
                <a:contourClr>
                  <a:schemeClr val="lt1"/>
                </a:contourClr>
              </a:sp3d>
            </c:spPr>
            <c:extLst>
              <c:ext xmlns:c16="http://schemas.microsoft.com/office/drawing/2014/chart" uri="{C3380CC4-5D6E-409C-BE32-E72D297353CC}">
                <c16:uniqueId val="{00000003-F6F1-427F-B685-5B312183E198}"/>
              </c:ext>
            </c:extLst>
          </c:dPt>
          <c:dPt>
            <c:idx val="2"/>
            <c:bubble3D val="0"/>
            <c:spPr>
              <a:solidFill>
                <a:schemeClr val="accent6"/>
              </a:solidFill>
              <a:ln w="25400">
                <a:solidFill>
                  <a:schemeClr val="lt1"/>
                </a:solidFill>
              </a:ln>
              <a:effectLst/>
              <a:scene3d>
                <a:camera prst="orthographicFront"/>
                <a:lightRig rig="threePt" dir="t"/>
              </a:scene3d>
              <a:sp3d contourW="25400">
                <a:bevelT w="254000" h="50800" prst="softRound"/>
                <a:bevelB w="635000"/>
                <a:contourClr>
                  <a:schemeClr val="lt1"/>
                </a:contourClr>
              </a:sp3d>
            </c:spPr>
            <c:extLst>
              <c:ext xmlns:c16="http://schemas.microsoft.com/office/drawing/2014/chart" uri="{C3380CC4-5D6E-409C-BE32-E72D297353CC}">
                <c16:uniqueId val="{00000005-F6F1-427F-B685-5B312183E198}"/>
              </c:ext>
            </c:extLst>
          </c:dPt>
          <c:dPt>
            <c:idx val="3"/>
            <c:bubble3D val="0"/>
            <c:spPr>
              <a:solidFill>
                <a:schemeClr val="accent2">
                  <a:lumMod val="60000"/>
                </a:schemeClr>
              </a:solidFill>
              <a:ln w="25400">
                <a:solidFill>
                  <a:schemeClr val="lt1"/>
                </a:solidFill>
              </a:ln>
              <a:effectLst/>
              <a:scene3d>
                <a:camera prst="orthographicFront"/>
                <a:lightRig rig="threePt" dir="t"/>
              </a:scene3d>
              <a:sp3d contourW="25400">
                <a:bevelT w="254000" h="50800" prst="softRound"/>
                <a:bevelB w="635000"/>
                <a:contourClr>
                  <a:schemeClr val="lt1"/>
                </a:contourClr>
              </a:sp3d>
            </c:spPr>
            <c:extLst>
              <c:ext xmlns:c16="http://schemas.microsoft.com/office/drawing/2014/chart" uri="{C3380CC4-5D6E-409C-BE32-E72D297353CC}">
                <c16:uniqueId val="{00000007-F6F1-427F-B685-5B312183E19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'Cost by bie chart'!$C$16:$C$19</c:f>
              <c:strCache>
                <c:ptCount val="4"/>
                <c:pt idx="0">
                  <c:v>Utilities</c:v>
                </c:pt>
                <c:pt idx="1">
                  <c:v>Depreciation</c:v>
                </c:pt>
                <c:pt idx="2">
                  <c:v>Other</c:v>
                </c:pt>
                <c:pt idx="3">
                  <c:v>Income Tax</c:v>
                </c:pt>
              </c:strCache>
            </c:strRef>
          </c:cat>
          <c:val>
            <c:numRef>
              <c:f>'Cost by bie chart'!$D$16:$D$19</c:f>
              <c:numCache>
                <c:formatCode>_ * #,##0_ ;_ * \-#,##0_ ;_ * "-"??_ ;_ @_ </c:formatCode>
                <c:ptCount val="4"/>
                <c:pt idx="0">
                  <c:v>68865.399999999994</c:v>
                </c:pt>
                <c:pt idx="1">
                  <c:v>55000</c:v>
                </c:pt>
                <c:pt idx="2">
                  <c:v>45000</c:v>
                </c:pt>
                <c:pt idx="3">
                  <c:v>11250</c:v>
                </c:pt>
              </c:numCache>
            </c:numRef>
          </c:val>
          <c:extLst>
            <c:ext xmlns:c16="http://schemas.microsoft.com/office/drawing/2014/chart" uri="{C3380CC4-5D6E-409C-BE32-E72D297353CC}">
              <c16:uniqueId val="{00000000-C5FF-4F5C-8A10-80C5B3EDAB6D}"/>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Advertisements!$D$5</c:f>
              <c:strCache>
                <c:ptCount val="1"/>
                <c:pt idx="0">
                  <c:v>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Advertisements!$C$6:$C$7</c:f>
              <c:strCache>
                <c:ptCount val="2"/>
                <c:pt idx="0">
                  <c:v>Advertising</c:v>
                </c:pt>
                <c:pt idx="1">
                  <c:v>Payroll</c:v>
                </c:pt>
              </c:strCache>
            </c:strRef>
          </c:cat>
          <c:val>
            <c:numRef>
              <c:f>Advertisements!$D$6:$D$7</c:f>
              <c:numCache>
                <c:formatCode>General</c:formatCode>
                <c:ptCount val="2"/>
                <c:pt idx="0">
                  <c:v>300000</c:v>
                </c:pt>
                <c:pt idx="1">
                  <c:v>270000</c:v>
                </c:pt>
              </c:numCache>
            </c:numRef>
          </c:val>
          <c:extLst>
            <c:ext xmlns:c16="http://schemas.microsoft.com/office/drawing/2014/chart" uri="{C3380CC4-5D6E-409C-BE32-E72D297353CC}">
              <c16:uniqueId val="{00000000-C75E-4FEC-8C9B-15FD66A3B957}"/>
            </c:ext>
          </c:extLst>
        </c:ser>
        <c:ser>
          <c:idx val="1"/>
          <c:order val="1"/>
          <c:tx>
            <c:strRef>
              <c:f>Advertisements!$E$5</c:f>
              <c:strCache>
                <c:ptCount val="1"/>
                <c:pt idx="0">
                  <c:v>YTD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Advertisements!$C$6:$C$7</c:f>
              <c:strCache>
                <c:ptCount val="2"/>
                <c:pt idx="0">
                  <c:v>Advertising</c:v>
                </c:pt>
                <c:pt idx="1">
                  <c:v>Payroll</c:v>
                </c:pt>
              </c:strCache>
            </c:strRef>
          </c:cat>
          <c:val>
            <c:numRef>
              <c:f>Advertisements!$E$6:$E$7</c:f>
              <c:numCache>
                <c:formatCode>General</c:formatCode>
                <c:ptCount val="2"/>
                <c:pt idx="0">
                  <c:v>210000</c:v>
                </c:pt>
                <c:pt idx="1">
                  <c:v>165000</c:v>
                </c:pt>
              </c:numCache>
            </c:numRef>
          </c:val>
          <c:extLst>
            <c:ext xmlns:c16="http://schemas.microsoft.com/office/drawing/2014/chart" uri="{C3380CC4-5D6E-409C-BE32-E72D297353CC}">
              <c16:uniqueId val="{00000001-C75E-4FEC-8C9B-15FD66A3B957}"/>
            </c:ext>
          </c:extLst>
        </c:ser>
        <c:dLbls>
          <c:dLblPos val="outEnd"/>
          <c:showLegendKey val="0"/>
          <c:showVal val="1"/>
          <c:showCatName val="0"/>
          <c:showSerName val="0"/>
          <c:showPercent val="0"/>
          <c:showBubbleSize val="0"/>
        </c:dLbls>
        <c:gapWidth val="219"/>
        <c:overlap val="13"/>
        <c:axId val="1213942624"/>
        <c:axId val="1213949104"/>
      </c:barChart>
      <c:catAx>
        <c:axId val="1213942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949104"/>
        <c:crosses val="autoZero"/>
        <c:auto val="1"/>
        <c:lblAlgn val="ctr"/>
        <c:lblOffset val="100"/>
        <c:noMultiLvlLbl val="0"/>
      </c:catAx>
      <c:valAx>
        <c:axId val="121394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94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2A-4675-803D-F97FBA04DB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2A-4675-803D-F97FBA04DB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Advertisements!$C$6:$C$7</c:f>
              <c:strCache>
                <c:ptCount val="2"/>
                <c:pt idx="0">
                  <c:v>Advertising</c:v>
                </c:pt>
                <c:pt idx="1">
                  <c:v>Payroll</c:v>
                </c:pt>
              </c:strCache>
            </c:strRef>
          </c:cat>
          <c:val>
            <c:numRef>
              <c:f>Advertisements!$F$6:$F$7</c:f>
              <c:numCache>
                <c:formatCode>0%</c:formatCode>
                <c:ptCount val="2"/>
                <c:pt idx="0">
                  <c:v>0.7</c:v>
                </c:pt>
                <c:pt idx="1">
                  <c:v>0.61111111111111116</c:v>
                </c:pt>
              </c:numCache>
            </c:numRef>
          </c:val>
          <c:extLst>
            <c:ext xmlns:c16="http://schemas.microsoft.com/office/drawing/2014/chart" uri="{C3380CC4-5D6E-409C-BE32-E72D297353CC}">
              <c16:uniqueId val="{00000000-7411-4555-88A2-CFE6517B5702}"/>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[10_Scatterplot.xlsx]pivot table!PivotTable36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table'!$B$3:$B$5</c:f>
              <c:strCache>
                <c:ptCount val="1"/>
                <c:pt idx="0">
                  <c:v>Chair - FurniChar</c:v>
                </c:pt>
              </c:strCache>
            </c:strRef>
          </c:tx>
          <c:spPr>
            <a:solidFill>
              <a:schemeClr val="accent1"/>
            </a:solidFill>
            <a:ln>
              <a:noFill/>
            </a:ln>
            <a:effectLst/>
          </c:spPr>
          <c:invertIfNegative val="0"/>
          <c:cat>
            <c:strRef>
              <c:f>'pivot table'!$A$6:$A$18</c:f>
              <c:strCache>
                <c:ptCount val="12"/>
                <c:pt idx="0">
                  <c:v>Salesperson 1</c:v>
                </c:pt>
                <c:pt idx="1">
                  <c:v>Salesperson 10</c:v>
                </c:pt>
                <c:pt idx="2">
                  <c:v>Salesperson 11</c:v>
                </c:pt>
                <c:pt idx="3">
                  <c:v>Salesperson 12</c:v>
                </c:pt>
                <c:pt idx="4">
                  <c:v>Salesperson 2</c:v>
                </c:pt>
                <c:pt idx="5">
                  <c:v>Salesperson 3</c:v>
                </c:pt>
                <c:pt idx="6">
                  <c:v>Salesperson 4</c:v>
                </c:pt>
                <c:pt idx="7">
                  <c:v>Salesperson 5</c:v>
                </c:pt>
                <c:pt idx="8">
                  <c:v>Salesperson 6</c:v>
                </c:pt>
                <c:pt idx="9">
                  <c:v>Salesperson 7</c:v>
                </c:pt>
                <c:pt idx="10">
                  <c:v>Salesperson 8</c:v>
                </c:pt>
                <c:pt idx="11">
                  <c:v>Salesperson 9</c:v>
                </c:pt>
              </c:strCache>
            </c:strRef>
          </c:cat>
          <c:val>
            <c:numRef>
              <c:f>'pivot table'!$B$6:$B$18</c:f>
              <c:numCache>
                <c:formatCode>General</c:formatCode>
                <c:ptCount val="12"/>
                <c:pt idx="0">
                  <c:v>6818.9999999999991</c:v>
                </c:pt>
                <c:pt idx="2">
                  <c:v>14660.849999999999</c:v>
                </c:pt>
                <c:pt idx="3">
                  <c:v>16365.599999999999</c:v>
                </c:pt>
                <c:pt idx="4">
                  <c:v>9546.5999999999985</c:v>
                </c:pt>
                <c:pt idx="5">
                  <c:v>12615.149999999998</c:v>
                </c:pt>
                <c:pt idx="7">
                  <c:v>5114.25</c:v>
                </c:pt>
                <c:pt idx="8">
                  <c:v>6478.05</c:v>
                </c:pt>
                <c:pt idx="9">
                  <c:v>1363.8</c:v>
                </c:pt>
                <c:pt idx="10">
                  <c:v>4091.4</c:v>
                </c:pt>
                <c:pt idx="11">
                  <c:v>2045.6999999999998</c:v>
                </c:pt>
              </c:numCache>
            </c:numRef>
          </c:val>
          <c:extLst>
            <c:ext xmlns:c16="http://schemas.microsoft.com/office/drawing/2014/chart" uri="{C3380CC4-5D6E-409C-BE32-E72D297353CC}">
              <c16:uniqueId val="{00000000-3017-4DF4-8C6A-3E5B655A6B29}"/>
            </c:ext>
          </c:extLst>
        </c:ser>
        <c:ser>
          <c:idx val="1"/>
          <c:order val="1"/>
          <c:tx>
            <c:strRef>
              <c:f>'pivot table'!$C$3:$C$5</c:f>
              <c:strCache>
                <c:ptCount val="1"/>
                <c:pt idx="0">
                  <c:v>Chair - Home Spaze</c:v>
                </c:pt>
              </c:strCache>
            </c:strRef>
          </c:tx>
          <c:spPr>
            <a:solidFill>
              <a:schemeClr val="accent2"/>
            </a:solidFill>
            <a:ln>
              <a:noFill/>
            </a:ln>
            <a:effectLst/>
          </c:spPr>
          <c:invertIfNegative val="0"/>
          <c:cat>
            <c:strRef>
              <c:f>'pivot table'!$A$6:$A$18</c:f>
              <c:strCache>
                <c:ptCount val="12"/>
                <c:pt idx="0">
                  <c:v>Salesperson 1</c:v>
                </c:pt>
                <c:pt idx="1">
                  <c:v>Salesperson 10</c:v>
                </c:pt>
                <c:pt idx="2">
                  <c:v>Salesperson 11</c:v>
                </c:pt>
                <c:pt idx="3">
                  <c:v>Salesperson 12</c:v>
                </c:pt>
                <c:pt idx="4">
                  <c:v>Salesperson 2</c:v>
                </c:pt>
                <c:pt idx="5">
                  <c:v>Salesperson 3</c:v>
                </c:pt>
                <c:pt idx="6">
                  <c:v>Salesperson 4</c:v>
                </c:pt>
                <c:pt idx="7">
                  <c:v>Salesperson 5</c:v>
                </c:pt>
                <c:pt idx="8">
                  <c:v>Salesperson 6</c:v>
                </c:pt>
                <c:pt idx="9">
                  <c:v>Salesperson 7</c:v>
                </c:pt>
                <c:pt idx="10">
                  <c:v>Salesperson 8</c:v>
                </c:pt>
                <c:pt idx="11">
                  <c:v>Salesperson 9</c:v>
                </c:pt>
              </c:strCache>
            </c:strRef>
          </c:cat>
          <c:val>
            <c:numRef>
              <c:f>'pivot table'!$C$6:$C$18</c:f>
              <c:numCache>
                <c:formatCode>General</c:formatCode>
                <c:ptCount val="12"/>
                <c:pt idx="0">
                  <c:v>5114.25</c:v>
                </c:pt>
                <c:pt idx="1">
                  <c:v>3750.45</c:v>
                </c:pt>
                <c:pt idx="3">
                  <c:v>16365.6</c:v>
                </c:pt>
                <c:pt idx="5">
                  <c:v>5796.15</c:v>
                </c:pt>
                <c:pt idx="6">
                  <c:v>5796.15</c:v>
                </c:pt>
                <c:pt idx="8">
                  <c:v>3068.5499999999997</c:v>
                </c:pt>
                <c:pt idx="9">
                  <c:v>10910.399999999998</c:v>
                </c:pt>
                <c:pt idx="10">
                  <c:v>5796.15</c:v>
                </c:pt>
                <c:pt idx="11">
                  <c:v>11933.25</c:v>
                </c:pt>
              </c:numCache>
            </c:numRef>
          </c:val>
          <c:extLst>
            <c:ext xmlns:c16="http://schemas.microsoft.com/office/drawing/2014/chart" uri="{C3380CC4-5D6E-409C-BE32-E72D297353CC}">
              <c16:uniqueId val="{00000001-3017-4DF4-8C6A-3E5B655A6B29}"/>
            </c:ext>
          </c:extLst>
        </c:ser>
        <c:ser>
          <c:idx val="2"/>
          <c:order val="2"/>
          <c:tx>
            <c:strRef>
              <c:f>'pivot table'!$D$3:$D$5</c:f>
              <c:strCache>
                <c:ptCount val="1"/>
                <c:pt idx="0">
                  <c:v>Chair - Home Town</c:v>
                </c:pt>
              </c:strCache>
            </c:strRef>
          </c:tx>
          <c:spPr>
            <a:solidFill>
              <a:schemeClr val="accent3"/>
            </a:solidFill>
            <a:ln>
              <a:noFill/>
            </a:ln>
            <a:effectLst/>
          </c:spPr>
          <c:invertIfNegative val="0"/>
          <c:cat>
            <c:strRef>
              <c:f>'pivot table'!$A$6:$A$18</c:f>
              <c:strCache>
                <c:ptCount val="12"/>
                <c:pt idx="0">
                  <c:v>Salesperson 1</c:v>
                </c:pt>
                <c:pt idx="1">
                  <c:v>Salesperson 10</c:v>
                </c:pt>
                <c:pt idx="2">
                  <c:v>Salesperson 11</c:v>
                </c:pt>
                <c:pt idx="3">
                  <c:v>Salesperson 12</c:v>
                </c:pt>
                <c:pt idx="4">
                  <c:v>Salesperson 2</c:v>
                </c:pt>
                <c:pt idx="5">
                  <c:v>Salesperson 3</c:v>
                </c:pt>
                <c:pt idx="6">
                  <c:v>Salesperson 4</c:v>
                </c:pt>
                <c:pt idx="7">
                  <c:v>Salesperson 5</c:v>
                </c:pt>
                <c:pt idx="8">
                  <c:v>Salesperson 6</c:v>
                </c:pt>
                <c:pt idx="9">
                  <c:v>Salesperson 7</c:v>
                </c:pt>
                <c:pt idx="10">
                  <c:v>Salesperson 8</c:v>
                </c:pt>
                <c:pt idx="11">
                  <c:v>Salesperson 9</c:v>
                </c:pt>
              </c:strCache>
            </c:strRef>
          </c:cat>
          <c:val>
            <c:numRef>
              <c:f>'pivot table'!$D$6:$D$18</c:f>
              <c:numCache>
                <c:formatCode>General</c:formatCode>
                <c:ptCount val="12"/>
                <c:pt idx="0">
                  <c:v>10910.4</c:v>
                </c:pt>
                <c:pt idx="1">
                  <c:v>2727.6</c:v>
                </c:pt>
                <c:pt idx="2">
                  <c:v>20456.999999999996</c:v>
                </c:pt>
                <c:pt idx="3">
                  <c:v>16706.55</c:v>
                </c:pt>
                <c:pt idx="4">
                  <c:v>23525.550000000003</c:v>
                </c:pt>
                <c:pt idx="5">
                  <c:v>19093.2</c:v>
                </c:pt>
                <c:pt idx="6">
                  <c:v>6137.1</c:v>
                </c:pt>
                <c:pt idx="7">
                  <c:v>17729.399999999998</c:v>
                </c:pt>
                <c:pt idx="9">
                  <c:v>7500.9</c:v>
                </c:pt>
                <c:pt idx="10">
                  <c:v>25912.199999999997</c:v>
                </c:pt>
                <c:pt idx="11">
                  <c:v>8523.75</c:v>
                </c:pt>
              </c:numCache>
            </c:numRef>
          </c:val>
          <c:extLst>
            <c:ext xmlns:c16="http://schemas.microsoft.com/office/drawing/2014/chart" uri="{C3380CC4-5D6E-409C-BE32-E72D297353CC}">
              <c16:uniqueId val="{00000002-3017-4DF4-8C6A-3E5B655A6B29}"/>
            </c:ext>
          </c:extLst>
        </c:ser>
        <c:ser>
          <c:idx val="3"/>
          <c:order val="3"/>
          <c:tx>
            <c:strRef>
              <c:f>'pivot table'!$E$3:$E$5</c:f>
              <c:strCache>
                <c:ptCount val="1"/>
                <c:pt idx="0">
                  <c:v>Chair - PaperFry</c:v>
                </c:pt>
              </c:strCache>
            </c:strRef>
          </c:tx>
          <c:spPr>
            <a:solidFill>
              <a:schemeClr val="accent4"/>
            </a:solidFill>
            <a:ln>
              <a:noFill/>
            </a:ln>
            <a:effectLst/>
          </c:spPr>
          <c:invertIfNegative val="0"/>
          <c:cat>
            <c:strRef>
              <c:f>'pivot table'!$A$6:$A$18</c:f>
              <c:strCache>
                <c:ptCount val="12"/>
                <c:pt idx="0">
                  <c:v>Salesperson 1</c:v>
                </c:pt>
                <c:pt idx="1">
                  <c:v>Salesperson 10</c:v>
                </c:pt>
                <c:pt idx="2">
                  <c:v>Salesperson 11</c:v>
                </c:pt>
                <c:pt idx="3">
                  <c:v>Salesperson 12</c:v>
                </c:pt>
                <c:pt idx="4">
                  <c:v>Salesperson 2</c:v>
                </c:pt>
                <c:pt idx="5">
                  <c:v>Salesperson 3</c:v>
                </c:pt>
                <c:pt idx="6">
                  <c:v>Salesperson 4</c:v>
                </c:pt>
                <c:pt idx="7">
                  <c:v>Salesperson 5</c:v>
                </c:pt>
                <c:pt idx="8">
                  <c:v>Salesperson 6</c:v>
                </c:pt>
                <c:pt idx="9">
                  <c:v>Salesperson 7</c:v>
                </c:pt>
                <c:pt idx="10">
                  <c:v>Salesperson 8</c:v>
                </c:pt>
                <c:pt idx="11">
                  <c:v>Salesperson 9</c:v>
                </c:pt>
              </c:strCache>
            </c:strRef>
          </c:cat>
          <c:val>
            <c:numRef>
              <c:f>'pivot table'!$E$6:$E$18</c:f>
              <c:numCache>
                <c:formatCode>General</c:formatCode>
                <c:ptCount val="12"/>
                <c:pt idx="0">
                  <c:v>10228.5</c:v>
                </c:pt>
                <c:pt idx="1">
                  <c:v>8182.7999999999993</c:v>
                </c:pt>
                <c:pt idx="2">
                  <c:v>11592.3</c:v>
                </c:pt>
                <c:pt idx="3">
                  <c:v>6818.9999999999991</c:v>
                </c:pt>
                <c:pt idx="4">
                  <c:v>16365.599999999999</c:v>
                </c:pt>
                <c:pt idx="5">
                  <c:v>3750.45</c:v>
                </c:pt>
                <c:pt idx="6">
                  <c:v>6478.0499999999993</c:v>
                </c:pt>
                <c:pt idx="7">
                  <c:v>3068.5499999999997</c:v>
                </c:pt>
                <c:pt idx="9">
                  <c:v>3750.45</c:v>
                </c:pt>
                <c:pt idx="10">
                  <c:v>6819</c:v>
                </c:pt>
                <c:pt idx="11">
                  <c:v>1022.8499999999999</c:v>
                </c:pt>
              </c:numCache>
            </c:numRef>
          </c:val>
          <c:extLst>
            <c:ext xmlns:c16="http://schemas.microsoft.com/office/drawing/2014/chart" uri="{C3380CC4-5D6E-409C-BE32-E72D297353CC}">
              <c16:uniqueId val="{00000003-3017-4DF4-8C6A-3E5B655A6B29}"/>
            </c:ext>
          </c:extLst>
        </c:ser>
        <c:ser>
          <c:idx val="4"/>
          <c:order val="4"/>
          <c:tx>
            <c:strRef>
              <c:f>'pivot table'!$F$3:$F$5</c:f>
              <c:strCache>
                <c:ptCount val="1"/>
                <c:pt idx="0">
                  <c:v>Chair - Rentical</c:v>
                </c:pt>
              </c:strCache>
            </c:strRef>
          </c:tx>
          <c:spPr>
            <a:solidFill>
              <a:schemeClr val="accent5"/>
            </a:solidFill>
            <a:ln>
              <a:noFill/>
            </a:ln>
            <a:effectLst/>
          </c:spPr>
          <c:invertIfNegative val="0"/>
          <c:cat>
            <c:strRef>
              <c:f>'pivot table'!$A$6:$A$18</c:f>
              <c:strCache>
                <c:ptCount val="12"/>
                <c:pt idx="0">
                  <c:v>Salesperson 1</c:v>
                </c:pt>
                <c:pt idx="1">
                  <c:v>Salesperson 10</c:v>
                </c:pt>
                <c:pt idx="2">
                  <c:v>Salesperson 11</c:v>
                </c:pt>
                <c:pt idx="3">
                  <c:v>Salesperson 12</c:v>
                </c:pt>
                <c:pt idx="4">
                  <c:v>Salesperson 2</c:v>
                </c:pt>
                <c:pt idx="5">
                  <c:v>Salesperson 3</c:v>
                </c:pt>
                <c:pt idx="6">
                  <c:v>Salesperson 4</c:v>
                </c:pt>
                <c:pt idx="7">
                  <c:v>Salesperson 5</c:v>
                </c:pt>
                <c:pt idx="8">
                  <c:v>Salesperson 6</c:v>
                </c:pt>
                <c:pt idx="9">
                  <c:v>Salesperson 7</c:v>
                </c:pt>
                <c:pt idx="10">
                  <c:v>Salesperson 8</c:v>
                </c:pt>
                <c:pt idx="11">
                  <c:v>Salesperson 9</c:v>
                </c:pt>
              </c:strCache>
            </c:strRef>
          </c:cat>
          <c:val>
            <c:numRef>
              <c:f>'pivot table'!$F$6:$F$18</c:f>
              <c:numCache>
                <c:formatCode>General</c:formatCode>
                <c:ptCount val="12"/>
                <c:pt idx="0">
                  <c:v>13978.949999999999</c:v>
                </c:pt>
                <c:pt idx="1">
                  <c:v>12274.199999999999</c:v>
                </c:pt>
                <c:pt idx="2">
                  <c:v>4432.3499999999995</c:v>
                </c:pt>
                <c:pt idx="3">
                  <c:v>16706.55</c:v>
                </c:pt>
                <c:pt idx="4">
                  <c:v>3409.5</c:v>
                </c:pt>
                <c:pt idx="5">
                  <c:v>10228.5</c:v>
                </c:pt>
                <c:pt idx="6">
                  <c:v>12274.2</c:v>
                </c:pt>
                <c:pt idx="7">
                  <c:v>1363.8</c:v>
                </c:pt>
                <c:pt idx="8">
                  <c:v>15683.699999999999</c:v>
                </c:pt>
                <c:pt idx="9">
                  <c:v>2045.6999999999998</c:v>
                </c:pt>
                <c:pt idx="11">
                  <c:v>1022.8499999999999</c:v>
                </c:pt>
              </c:numCache>
            </c:numRef>
          </c:val>
          <c:extLst>
            <c:ext xmlns:c16="http://schemas.microsoft.com/office/drawing/2014/chart" uri="{C3380CC4-5D6E-409C-BE32-E72D297353CC}">
              <c16:uniqueId val="{00000004-3017-4DF4-8C6A-3E5B655A6B29}"/>
            </c:ext>
          </c:extLst>
        </c:ser>
        <c:dLbls>
          <c:showLegendKey val="0"/>
          <c:showVal val="0"/>
          <c:showCatName val="0"/>
          <c:showSerName val="0"/>
          <c:showPercent val="0"/>
          <c:showBubbleSize val="0"/>
        </c:dLbls>
        <c:gapWidth val="219"/>
        <c:overlap val="-27"/>
        <c:axId val="420340896"/>
        <c:axId val="420346656"/>
      </c:barChart>
      <c:catAx>
        <c:axId val="4203408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46656"/>
        <c:crosses val="autoZero"/>
        <c:auto val="1"/>
        <c:lblAlgn val="ctr"/>
        <c:lblOffset val="100"/>
        <c:noMultiLvlLbl val="0"/>
      </c:catAx>
      <c:valAx>
        <c:axId val="420346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3408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78ECF414-C5ED-470F-81CB-43FDFD2AF47F}">
          <cx:dataLabels>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268433</xdr:colOff>
      <xdr:row>0</xdr:row>
      <xdr:rowOff>150668</xdr:rowOff>
    </xdr:from>
    <xdr:to>
      <xdr:col>11</xdr:col>
      <xdr:colOff>490105</xdr:colOff>
      <xdr:row>2</xdr:row>
      <xdr:rowOff>131618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74569" y="150668"/>
          <a:ext cx="662940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i="1"/>
            <a:t>Scatter Charts</a:t>
          </a:r>
        </a:p>
      </xdr:txBody>
    </xdr:sp>
    <xdr:clientData/>
  </xdr:twoCellAnchor>
  <xdr:twoCellAnchor>
    <xdr:from>
      <xdr:col>6</xdr:col>
      <xdr:colOff>495300</xdr:colOff>
      <xdr:row>9</xdr:row>
      <xdr:rowOff>53975</xdr:rowOff>
    </xdr:from>
    <xdr:to>
      <xdr:col>14</xdr:col>
      <xdr:colOff>495300</xdr:colOff>
      <xdr:row>24</xdr:row>
      <xdr:rowOff>34925</xdr:rowOff>
    </xdr:to>
    <xdr:graphicFrame macro="">
      <xdr:nvGraphicFramePr>
        <xdr:cNvPr id="3" name="Chart 2">
          <a:extLst>
            <a:ext uri="{FF2B5EF4-FFF2-40B4-BE49-F238E27FC236}">
              <a16:creationId xmlns:a16="http://schemas.microsoft.com/office/drawing/2014/main" id="{DD27CDCE-63AF-B012-B4C4-2B8984782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3</xdr:row>
      <xdr:rowOff>106680</xdr:rowOff>
    </xdr:from>
    <xdr:to>
      <xdr:col>15</xdr:col>
      <xdr:colOff>15240</xdr:colOff>
      <xdr:row>19</xdr:row>
      <xdr:rowOff>144780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789E28A-B471-534E-2233-9A2A630EF2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74820" y="655320"/>
              <a:ext cx="6537960" cy="35585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563880</xdr:colOff>
      <xdr:row>4</xdr:row>
      <xdr:rowOff>15240</xdr:rowOff>
    </xdr:from>
    <xdr:to>
      <xdr:col>14</xdr:col>
      <xdr:colOff>259080</xdr:colOff>
      <xdr:row>19</xdr:row>
      <xdr:rowOff>15240</xdr:rowOff>
    </xdr:to>
    <xdr:graphicFrame macro="">
      <xdr:nvGraphicFramePr>
        <xdr:cNvPr id="2" name="Chart 1">
          <a:extLst>
            <a:ext uri="{FF2B5EF4-FFF2-40B4-BE49-F238E27FC236}">
              <a16:creationId xmlns:a16="http://schemas.microsoft.com/office/drawing/2014/main" id="{BBF78C73-8F83-057B-A55A-33F694EFD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364925</xdr:colOff>
      <xdr:row>1</xdr:row>
      <xdr:rowOff>56993</xdr:rowOff>
    </xdr:from>
    <xdr:to>
      <xdr:col>13</xdr:col>
      <xdr:colOff>60125</xdr:colOff>
      <xdr:row>16</xdr:row>
      <xdr:rowOff>56993</xdr:rowOff>
    </xdr:to>
    <xdr:graphicFrame macro="">
      <xdr:nvGraphicFramePr>
        <xdr:cNvPr id="2" name="Chart 1">
          <a:extLst>
            <a:ext uri="{FF2B5EF4-FFF2-40B4-BE49-F238E27FC236}">
              <a16:creationId xmlns:a16="http://schemas.microsoft.com/office/drawing/2014/main" id="{916813FE-32BA-BF3C-233C-653352277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382983</xdr:colOff>
      <xdr:row>16</xdr:row>
      <xdr:rowOff>145615</xdr:rowOff>
    </xdr:from>
    <xdr:to>
      <xdr:col>13</xdr:col>
      <xdr:colOff>78183</xdr:colOff>
      <xdr:row>31</xdr:row>
      <xdr:rowOff>145615</xdr:rowOff>
    </xdr:to>
    <xdr:graphicFrame macro="">
      <xdr:nvGraphicFramePr>
        <xdr:cNvPr id="3" name="Chart 2">
          <a:extLst>
            <a:ext uri="{FF2B5EF4-FFF2-40B4-BE49-F238E27FC236}">
              <a16:creationId xmlns:a16="http://schemas.microsoft.com/office/drawing/2014/main" id="{C5DA44DD-E63B-57AC-AE9E-5BC8E97A8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68580</xdr:colOff>
      <xdr:row>1</xdr:row>
      <xdr:rowOff>63500</xdr:rowOff>
    </xdr:from>
    <xdr:to>
      <xdr:col>15</xdr:col>
      <xdr:colOff>484187</xdr:colOff>
      <xdr:row>18</xdr:row>
      <xdr:rowOff>160020</xdr:rowOff>
    </xdr:to>
    <xdr:graphicFrame macro="">
      <xdr:nvGraphicFramePr>
        <xdr:cNvPr id="5" name="Chart 4">
          <a:extLst>
            <a:ext uri="{FF2B5EF4-FFF2-40B4-BE49-F238E27FC236}">
              <a16:creationId xmlns:a16="http://schemas.microsoft.com/office/drawing/2014/main" id="{89006BCA-01A1-7BB6-E16D-488FF66F0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19</xdr:row>
      <xdr:rowOff>65087</xdr:rowOff>
    </xdr:from>
    <xdr:to>
      <xdr:col>14</xdr:col>
      <xdr:colOff>81643</xdr:colOff>
      <xdr:row>30</xdr:row>
      <xdr:rowOff>163286</xdr:rowOff>
    </xdr:to>
    <xdr:graphicFrame macro="">
      <xdr:nvGraphicFramePr>
        <xdr:cNvPr id="6" name="Chart 5">
          <a:extLst>
            <a:ext uri="{FF2B5EF4-FFF2-40B4-BE49-F238E27FC236}">
              <a16:creationId xmlns:a16="http://schemas.microsoft.com/office/drawing/2014/main" id="{1F961472-8C44-E250-D22F-E35C2721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411480</xdr:colOff>
      <xdr:row>4</xdr:row>
      <xdr:rowOff>15240</xdr:rowOff>
    </xdr:from>
    <xdr:to>
      <xdr:col>15</xdr:col>
      <xdr:colOff>106680</xdr:colOff>
      <xdr:row>19</xdr:row>
      <xdr:rowOff>15240</xdr:rowOff>
    </xdr:to>
    <xdr:graphicFrame macro="">
      <xdr:nvGraphicFramePr>
        <xdr:cNvPr id="2" name="Chart 1">
          <a:extLst>
            <a:ext uri="{FF2B5EF4-FFF2-40B4-BE49-F238E27FC236}">
              <a16:creationId xmlns:a16="http://schemas.microsoft.com/office/drawing/2014/main" id="{333809C8-4997-9B11-E371-7E55936B8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19</xdr:row>
      <xdr:rowOff>167640</xdr:rowOff>
    </xdr:from>
    <xdr:to>
      <xdr:col>15</xdr:col>
      <xdr:colOff>99060</xdr:colOff>
      <xdr:row>30</xdr:row>
      <xdr:rowOff>175260</xdr:rowOff>
    </xdr:to>
    <xdr:graphicFrame macro="">
      <xdr:nvGraphicFramePr>
        <xdr:cNvPr id="3" name="Chart 2">
          <a:extLst>
            <a:ext uri="{FF2B5EF4-FFF2-40B4-BE49-F238E27FC236}">
              <a16:creationId xmlns:a16="http://schemas.microsoft.com/office/drawing/2014/main" id="{00C95EF5-F63B-5F31-9963-62BE372FB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769620</xdr:colOff>
      <xdr:row>3</xdr:row>
      <xdr:rowOff>144780</xdr:rowOff>
    </xdr:from>
    <xdr:to>
      <xdr:col>11</xdr:col>
      <xdr:colOff>480061</xdr:colOff>
      <xdr:row>17</xdr:row>
      <xdr:rowOff>51435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CE63BC59-D890-CF1B-BF4E-D343A4284B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268517" y="696573"/>
              <a:ext cx="1830027" cy="2481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90213</xdr:colOff>
      <xdr:row>19</xdr:row>
      <xdr:rowOff>181653</xdr:rowOff>
    </xdr:from>
    <xdr:to>
      <xdr:col>11</xdr:col>
      <xdr:colOff>411654</xdr:colOff>
      <xdr:row>39</xdr:row>
      <xdr:rowOff>166414</xdr:rowOff>
    </xdr:to>
    <xdr:graphicFrame macro="">
      <xdr:nvGraphicFramePr>
        <xdr:cNvPr id="4" name="Chart 3">
          <a:extLst>
            <a:ext uri="{FF2B5EF4-FFF2-40B4-BE49-F238E27FC236}">
              <a16:creationId xmlns:a16="http://schemas.microsoft.com/office/drawing/2014/main" id="{348275D0-36B8-F236-A48B-3EDE63124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769620</xdr:colOff>
      <xdr:row>3</xdr:row>
      <xdr:rowOff>144780</xdr:rowOff>
    </xdr:from>
    <xdr:to>
      <xdr:col>11</xdr:col>
      <xdr:colOff>480061</xdr:colOff>
      <xdr:row>17</xdr:row>
      <xdr:rowOff>51435</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7B4BCC05-7DE0-40C2-8DDB-93D3E3B81F0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277275" y="696573"/>
              <a:ext cx="1830027" cy="2481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966076</xdr:colOff>
      <xdr:row>20</xdr:row>
      <xdr:rowOff>67790</xdr:rowOff>
    </xdr:from>
    <xdr:to>
      <xdr:col>10</xdr:col>
      <xdr:colOff>394138</xdr:colOff>
      <xdr:row>44</xdr:row>
      <xdr:rowOff>43792</xdr:rowOff>
    </xdr:to>
    <xdr:graphicFrame macro="">
      <xdr:nvGraphicFramePr>
        <xdr:cNvPr id="3" name="Chart 2">
          <a:extLst>
            <a:ext uri="{FF2B5EF4-FFF2-40B4-BE49-F238E27FC236}">
              <a16:creationId xmlns:a16="http://schemas.microsoft.com/office/drawing/2014/main" id="{890D60EC-E471-4E27-B4E9-346620B1C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ed hicham" refreshedDate="45446.459430092589" createdVersion="8" refreshedVersion="8" minRefreshableVersion="3" recordCount="909" xr:uid="{45B18E58-8F90-484E-A584-282C202B77B1}">
  <cacheSource type="worksheet">
    <worksheetSource ref="A4:H913" sheet="pivot table"/>
  </cacheSource>
  <cacheFields count="11">
    <cacheField name="Salesperson" numFmtId="0">
      <sharedItems count="12">
        <s v="Salesperson 12"/>
        <s v="Salesperson 10"/>
        <s v="Salesperson 3"/>
        <s v="Salesperson 2"/>
        <s v="Salesperson 11"/>
        <s v="Salesperson 8"/>
        <s v="Salesperson 7"/>
        <s v="Salesperson 6"/>
        <s v="Salesperson 4"/>
        <s v="Salesperson 5"/>
        <s v="Salesperson 1"/>
        <s v="Salesperson 9"/>
      </sharedItems>
    </cacheField>
    <cacheField name="Product" numFmtId="0">
      <sharedItems count="5">
        <s v="Chair"/>
        <s v="Showcase"/>
        <s v="Dinner Table"/>
        <s v="Coffee Table"/>
        <s v="Couch"/>
      </sharedItems>
    </cacheField>
    <cacheField name="Region" numFmtId="0">
      <sharedItems count="4">
        <s v="NE"/>
        <s v="SE"/>
        <s v="NW"/>
        <s v="SW"/>
      </sharedItems>
    </cacheField>
    <cacheField name="Customer" numFmtId="0">
      <sharedItems count="5">
        <s v="Home Town"/>
        <s v="FurniChar"/>
        <s v="Home Spaze"/>
        <s v="PaperFry"/>
        <s v="Rentical"/>
      </sharedItems>
    </cacheField>
    <cacheField name="Date" numFmtId="169">
      <sharedItems containsSemiMixedTypes="0" containsNonDate="0" containsDate="1" containsString="0" minDate="2016-06-25T00:00:00" maxDate="2018-06-19T00:00:00" count="449">
        <d v="2016-06-25T00:00:00"/>
        <d v="2016-06-26T00:00:00"/>
        <d v="2016-06-27T00:00:00"/>
        <d v="2016-06-29T00:00:00"/>
        <d v="2016-06-30T00:00:00"/>
        <d v="2016-07-03T00:00:00"/>
        <d v="2016-07-04T00:00:00"/>
        <d v="2016-07-05T00:00:00"/>
        <d v="2016-07-06T00:00:00"/>
        <d v="2016-07-11T00:00:00"/>
        <d v="2016-07-12T00:00:00"/>
        <d v="2016-07-13T00:00:00"/>
        <d v="2016-07-15T00:00:00"/>
        <d v="2016-07-17T00:00:00"/>
        <d v="2016-07-18T00:00:00"/>
        <d v="2016-07-19T00:00:00"/>
        <d v="2016-07-20T00:00:00"/>
        <d v="2016-07-21T00:00:00"/>
        <d v="2016-07-22T00:00:00"/>
        <d v="2016-07-25T00:00:00"/>
        <d v="2016-07-26T00:00:00"/>
        <d v="2016-07-28T00:00:00"/>
        <d v="2016-07-29T00:00:00"/>
        <d v="2016-07-31T00:00:00"/>
        <d v="2016-08-01T00:00:00"/>
        <d v="2016-08-04T00:00:00"/>
        <d v="2016-08-05T00:00:00"/>
        <d v="2016-08-08T00:00:00"/>
        <d v="2016-08-09T00:00:00"/>
        <d v="2016-08-10T00:00:00"/>
        <d v="2016-08-11T00:00:00"/>
        <d v="2016-08-12T00:00:00"/>
        <d v="2016-08-16T00:00:00"/>
        <d v="2016-08-17T00:00:00"/>
        <d v="2016-08-21T00:00:00"/>
        <d v="2016-08-22T00:00:00"/>
        <d v="2016-08-24T00:00:00"/>
        <d v="2016-08-25T00:00:00"/>
        <d v="2016-08-26T00:00:00"/>
        <d v="2016-08-29T00:00:00"/>
        <d v="2016-08-30T00:00:00"/>
        <d v="2016-08-31T00:00:00"/>
        <d v="2016-09-02T00:00:00"/>
        <d v="2016-09-04T00:00:00"/>
        <d v="2016-09-05T00:00:00"/>
        <d v="2016-09-06T00:00:00"/>
        <d v="2016-09-07T00:00:00"/>
        <d v="2016-09-09T00:00:00"/>
        <d v="2016-09-12T00:00:00"/>
        <d v="2016-09-13T00:00:00"/>
        <d v="2016-09-15T00:00:00"/>
        <d v="2016-09-16T00:00:00"/>
        <d v="2016-09-19T00:00:00"/>
        <d v="2016-09-21T00:00:00"/>
        <d v="2016-09-22T00:00:00"/>
        <d v="2016-09-23T00:00:00"/>
        <d v="2016-09-25T00:00:00"/>
        <d v="2016-09-26T00:00:00"/>
        <d v="2016-09-27T00:00:00"/>
        <d v="2016-09-28T00:00:00"/>
        <d v="2016-09-30T00:00:00"/>
        <d v="2016-10-02T00:00:00"/>
        <d v="2016-10-03T00:00:00"/>
        <d v="2016-10-05T00:00:00"/>
        <d v="2016-10-06T00:00:00"/>
        <d v="2016-10-07T00:00:00"/>
        <d v="2016-10-09T00:00:00"/>
        <d v="2016-10-10T00:00:00"/>
        <d v="2016-10-11T00:00:00"/>
        <d v="2016-10-12T00:00:00"/>
        <d v="2016-10-13T00:00:00"/>
        <d v="2016-10-16T00:00:00"/>
        <d v="2016-10-17T00:00:00"/>
        <d v="2016-10-18T00:00:00"/>
        <d v="2016-10-19T00:00:00"/>
        <d v="2016-10-24T00:00:00"/>
        <d v="2016-10-25T00:00:00"/>
        <d v="2016-10-27T00:00:00"/>
        <d v="2016-10-28T00:00:00"/>
        <d v="2016-10-30T00:00:00"/>
        <d v="2016-10-31T00:00:00"/>
        <d v="2016-11-01T00:00:00"/>
        <d v="2016-11-02T00:00:00"/>
        <d v="2016-11-03T00:00:00"/>
        <d v="2016-11-04T00:00:00"/>
        <d v="2016-11-06T00:00:00"/>
        <d v="2016-11-07T00:00:00"/>
        <d v="2016-11-09T00:00:00"/>
        <d v="2016-11-10T00:00:00"/>
        <d v="2016-11-11T00:00:00"/>
        <d v="2016-11-13T00:00:00"/>
        <d v="2016-11-14T00:00:00"/>
        <d v="2016-11-17T00:00:00"/>
        <d v="2016-11-20T00:00:00"/>
        <d v="2016-11-21T00:00:00"/>
        <d v="2016-11-23T00:00:00"/>
        <d v="2016-11-24T00:00:00"/>
        <d v="2016-11-27T00:00:00"/>
        <d v="2016-11-28T00:00:00"/>
        <d v="2016-11-29T00:00:00"/>
        <d v="2016-11-30T00:00:00"/>
        <d v="2016-12-01T00:00:00"/>
        <d v="2016-12-02T00:00:00"/>
        <d v="2016-12-05T00:00:00"/>
        <d v="2016-12-06T00:00:00"/>
        <d v="2016-12-08T00:00:00"/>
        <d v="2016-12-09T00:00:00"/>
        <d v="2016-12-12T00:00:00"/>
        <d v="2016-12-13T00:00:00"/>
        <d v="2016-12-14T00:00:00"/>
        <d v="2016-12-15T00:00:00"/>
        <d v="2016-12-21T00:00:00"/>
        <d v="2016-12-22T00:00:00"/>
        <d v="2016-12-26T00:00:00"/>
        <d v="2016-12-28T00:00:00"/>
        <d v="2016-12-29T00:00:00"/>
        <d v="2016-12-30T00:00:00"/>
        <d v="2017-01-02T00:00:00"/>
        <d v="2017-01-03T00:00:00"/>
        <d v="2017-01-04T00:00:00"/>
        <d v="2017-01-05T00:00:00"/>
        <d v="2017-01-06T00:00:00"/>
        <d v="2017-01-09T00:00:00"/>
        <d v="2017-01-10T00:00:00"/>
        <d v="2017-01-11T00:00:00"/>
        <d v="2017-01-12T00:00:00"/>
        <d v="2017-01-13T00:00:00"/>
        <d v="2017-01-15T00:00:00"/>
        <d v="2017-01-16T00:00:00"/>
        <d v="2017-01-17T00:00:00"/>
        <d v="2017-01-18T00:00:00"/>
        <d v="2017-01-19T00:00:00"/>
        <d v="2017-01-22T00:00:00"/>
        <d v="2017-01-23T00:00:00"/>
        <d v="2017-01-24T00:00:00"/>
        <d v="2017-01-26T00:00:00"/>
        <d v="2017-01-29T00:00:00"/>
        <d v="2017-01-30T00:00:00"/>
        <d v="2017-01-31T00:00:00"/>
        <d v="2017-02-02T00:00:00"/>
        <d v="2017-02-03T00:00:00"/>
        <d v="2017-02-05T00:00:00"/>
        <d v="2017-02-06T00:00:00"/>
        <d v="2017-02-07T00:00:00"/>
        <d v="2017-02-08T00:00:00"/>
        <d v="2017-02-09T00:00:00"/>
        <d v="2017-02-10T00:00:00"/>
        <d v="2017-02-12T00:00:00"/>
        <d v="2017-02-13T00:00:00"/>
        <d v="2017-02-15T00:00:00"/>
        <d v="2017-02-16T00:00:00"/>
        <d v="2017-02-20T00:00:00"/>
        <d v="2017-02-21T00:00:00"/>
        <d v="2017-02-22T00:00:00"/>
        <d v="2017-02-23T00:00:00"/>
        <d v="2017-02-26T00:00:00"/>
        <d v="2017-02-27T00:00:00"/>
        <d v="2017-03-01T00:00:00"/>
        <d v="2017-03-03T00:00:00"/>
        <d v="2017-03-06T00:00:00"/>
        <d v="2017-03-08T00:00:00"/>
        <d v="2017-03-09T00:00:00"/>
        <d v="2017-03-10T00:00:00"/>
        <d v="2017-03-13T00:00:00"/>
        <d v="2017-03-15T00:00:00"/>
        <d v="2017-03-16T00:00:00"/>
        <d v="2017-03-17T00:00:00"/>
        <d v="2017-03-19T00:00:00"/>
        <d v="2017-03-20T00:00:00"/>
        <d v="2017-03-21T00:00:00"/>
        <d v="2017-03-22T00:00:00"/>
        <d v="2017-03-23T00:00:00"/>
        <d v="2017-03-26T00:00:00"/>
        <d v="2017-03-27T00:00:00"/>
        <d v="2017-03-30T00:00:00"/>
        <d v="2017-04-02T00:00:00"/>
        <d v="2017-04-03T00:00:00"/>
        <d v="2017-04-04T00:00:00"/>
        <d v="2017-04-09T00:00:00"/>
        <d v="2017-04-10T00:00:00"/>
        <d v="2017-04-11T00:00:00"/>
        <d v="2017-04-13T00:00:00"/>
        <d v="2017-04-14T00:00:00"/>
        <d v="2017-04-16T00:00:00"/>
        <d v="2017-04-17T00:00:00"/>
        <d v="2017-04-18T00:00:00"/>
        <d v="2017-04-19T00:00:00"/>
        <d v="2017-04-20T00:00:00"/>
        <d v="2017-04-21T00:00:00"/>
        <d v="2017-04-23T00:00:00"/>
        <d v="2017-04-24T00:00:00"/>
        <d v="2017-04-27T00:00:00"/>
        <d v="2017-05-01T00:00:00"/>
        <d v="2017-05-04T00:00:00"/>
        <d v="2017-05-05T00:00:00"/>
        <d v="2017-05-08T00:00:00"/>
        <d v="2017-05-09T00:00:00"/>
        <d v="2017-05-11T00:00:00"/>
        <d v="2017-05-12T00:00:00"/>
        <d v="2017-05-14T00:00:00"/>
        <d v="2017-05-15T00:00:00"/>
        <d v="2017-05-17T00:00:00"/>
        <d v="2017-05-18T00:00:00"/>
        <d v="2017-05-19T00:00:00"/>
        <d v="2017-05-21T00:00:00"/>
        <d v="2017-05-22T00:00:00"/>
        <d v="2017-05-23T00:00:00"/>
        <d v="2017-05-24T00:00:00"/>
        <d v="2017-05-25T00:00:00"/>
        <d v="2017-05-28T00:00:00"/>
        <d v="2017-05-29T00:00:00"/>
        <d v="2017-05-30T00:00:00"/>
        <d v="2017-06-01T00:00:00"/>
        <d v="2017-06-02T00:00:00"/>
        <d v="2017-06-04T00:00:00"/>
        <d v="2017-06-05T00:00:00"/>
        <d v="2017-06-06T00:00:00"/>
        <d v="2017-06-07T00:00:00"/>
        <d v="2017-06-08T00:00:00"/>
        <d v="2017-06-09T00:00:00"/>
        <d v="2017-06-11T00:00:00"/>
        <d v="2017-06-12T00:00:00"/>
        <d v="2017-06-13T00:00:00"/>
        <d v="2017-06-15T00:00:00"/>
        <d v="2017-06-16T00:00:00"/>
        <d v="2017-06-18T00:00:00"/>
        <d v="2017-06-20T00:00:00"/>
        <d v="2017-06-21T00:00:00"/>
        <d v="2017-06-26T00:00:00"/>
        <d v="2017-06-27T00:00:00"/>
        <d v="2017-06-28T00:00:00"/>
        <d v="2017-06-29T00:00:00"/>
        <d v="2017-06-30T00:00:00"/>
        <d v="2017-07-02T00:00:00"/>
        <d v="2017-07-03T00:00:00"/>
        <d v="2017-07-05T00:00:00"/>
        <d v="2017-07-06T00:00:00"/>
        <d v="2017-07-07T00:00:00"/>
        <d v="2017-07-10T00:00:00"/>
        <d v="2017-07-11T00:00:00"/>
        <d v="2017-07-13T00:00:00"/>
        <d v="2017-07-14T00:00:00"/>
        <d v="2017-07-16T00:00:00"/>
        <d v="2017-07-17T00:00:00"/>
        <d v="2017-07-18T00:00:00"/>
        <d v="2017-07-19T00:00:00"/>
        <d v="2017-07-20T00:00:00"/>
        <d v="2017-07-21T00:00:00"/>
        <d v="2017-07-23T00:00:00"/>
        <d v="2017-07-24T00:00:00"/>
        <d v="2017-07-25T00:00:00"/>
        <d v="2017-07-26T00:00:00"/>
        <d v="2017-07-27T00:00:00"/>
        <d v="2017-07-31T00:00:00"/>
        <d v="2017-08-06T00:00:00"/>
        <d v="2017-08-07T00:00:00"/>
        <d v="2017-08-08T00:00:00"/>
        <d v="2017-08-09T00:00:00"/>
        <d v="2017-08-11T00:00:00"/>
        <d v="2017-08-13T00:00:00"/>
        <d v="2017-08-14T00:00:00"/>
        <d v="2017-08-16T00:00:00"/>
        <d v="2017-08-18T00:00:00"/>
        <d v="2017-08-20T00:00:00"/>
        <d v="2017-08-21T00:00:00"/>
        <d v="2017-08-24T00:00:00"/>
        <d v="2017-08-28T00:00:00"/>
        <d v="2017-08-31T00:00:00"/>
        <d v="2017-09-01T00:00:00"/>
        <d v="2017-09-04T00:00:00"/>
        <d v="2017-09-05T00:00:00"/>
        <d v="2017-09-08T00:00:00"/>
        <d v="2017-09-11T00:00:00"/>
        <d v="2017-09-13T00:00:00"/>
        <d v="2017-09-14T00:00:00"/>
        <d v="2017-09-15T00:00:00"/>
        <d v="2017-09-17T00:00:00"/>
        <d v="2017-09-18T00:00:00"/>
        <d v="2017-09-19T00:00:00"/>
        <d v="2017-09-20T00:00:00"/>
        <d v="2017-09-21T00:00:00"/>
        <d v="2017-09-24T00:00:00"/>
        <d v="2017-09-25T00:00:00"/>
        <d v="2017-09-26T00:00:00"/>
        <d v="2017-09-27T00:00:00"/>
        <d v="2017-09-29T00:00:00"/>
        <d v="2017-10-02T00:00:00"/>
        <d v="2017-10-03T00:00:00"/>
        <d v="2017-10-05T00:00:00"/>
        <d v="2017-10-09T00:00:00"/>
        <d v="2017-10-10T00:00:00"/>
        <d v="2017-10-11T00:00:00"/>
        <d v="2017-10-12T00:00:00"/>
        <d v="2017-10-13T00:00:00"/>
        <d v="2017-10-15T00:00:00"/>
        <d v="2017-10-16T00:00:00"/>
        <d v="2017-10-17T00:00:00"/>
        <d v="2017-10-18T00:00:00"/>
        <d v="2017-10-19T00:00:00"/>
        <d v="2017-10-20T00:00:00"/>
        <d v="2017-10-22T00:00:00"/>
        <d v="2017-10-23T00:00:00"/>
        <d v="2017-10-24T00:00:00"/>
        <d v="2017-10-27T00:00:00"/>
        <d v="2017-10-29T00:00:00"/>
        <d v="2017-10-30T00:00:00"/>
        <d v="2017-11-01T00:00:00"/>
        <d v="2017-11-03T00:00:00"/>
        <d v="2017-11-05T00:00:00"/>
        <d v="2017-11-06T00:00:00"/>
        <d v="2017-11-07T00:00:00"/>
        <d v="2017-11-09T00:00:00"/>
        <d v="2017-11-10T00:00:00"/>
        <d v="2017-11-12T00:00:00"/>
        <d v="2017-11-13T00:00:00"/>
        <d v="2017-11-15T00:00:00"/>
        <d v="2017-11-16T00:00:00"/>
        <d v="2017-11-17T00:00:00"/>
        <d v="2017-11-19T00:00:00"/>
        <d v="2017-11-20T00:00:00"/>
        <d v="2017-11-23T00:00:00"/>
        <d v="2017-11-26T00:00:00"/>
        <d v="2017-11-27T00:00:00"/>
        <d v="2017-11-29T00:00:00"/>
        <d v="2017-11-30T00:00:00"/>
        <d v="2017-12-04T00:00:00"/>
        <d v="2017-12-06T00:00:00"/>
        <d v="2017-12-08T00:00:00"/>
        <d v="2017-12-11T00:00:00"/>
        <d v="2017-12-12T00:00:00"/>
        <d v="2017-12-13T00:00:00"/>
        <d v="2017-12-14T00:00:00"/>
        <d v="2017-12-15T00:00:00"/>
        <d v="2017-12-17T00:00:00"/>
        <d v="2017-12-18T00:00:00"/>
        <d v="2017-12-19T00:00:00"/>
        <d v="2017-12-20T00:00:00"/>
        <d v="2017-12-22T00:00:00"/>
        <d v="2017-12-24T00:00:00"/>
        <d v="2017-12-25T00:00:00"/>
        <d v="2017-12-26T00:00:00"/>
        <d v="2017-12-27T00:00:00"/>
        <d v="2017-12-28T00:00:00"/>
        <d v="2017-12-29T00:00:00"/>
        <d v="2018-01-01T00:00:00"/>
        <d v="2018-01-02T00:00:00"/>
        <d v="2018-01-03T00:00:00"/>
        <d v="2018-01-04T00:00:00"/>
        <d v="2018-01-05T00:00:00"/>
        <d v="2018-01-09T00:00:00"/>
        <d v="2018-01-10T00:00:00"/>
        <d v="2018-01-11T00:00:00"/>
        <d v="2018-01-12T00:00:00"/>
        <d v="2018-01-14T00:00:00"/>
        <d v="2018-01-15T00:00:00"/>
        <d v="2018-01-17T00:00:00"/>
        <d v="2018-01-18T00:00:00"/>
        <d v="2018-01-19T00:00:00"/>
        <d v="2018-01-21T00:00:00"/>
        <d v="2018-01-22T00:00:00"/>
        <d v="2018-01-24T00:00:00"/>
        <d v="2018-01-25T00:00:00"/>
        <d v="2018-01-26T00:00:00"/>
        <d v="2018-01-29T00:00:00"/>
        <d v="2018-01-30T00:00:00"/>
        <d v="2018-02-01T00:00:00"/>
        <d v="2018-02-02T00:00:00"/>
        <d v="2018-02-05T00:00:00"/>
        <d v="2018-02-06T00:00:00"/>
        <d v="2018-02-08T00:00:00"/>
        <d v="2018-02-09T00:00:00"/>
        <d v="2018-02-11T00:00:00"/>
        <d v="2018-02-12T00:00:00"/>
        <d v="2018-02-13T00:00:00"/>
        <d v="2018-02-14T00:00:00"/>
        <d v="2018-02-15T00:00:00"/>
        <d v="2018-02-16T00:00:00"/>
        <d v="2018-02-19T00:00:00"/>
        <d v="2018-02-20T00:00:00"/>
        <d v="2018-02-21T00:00:00"/>
        <d v="2018-02-22T00:00:00"/>
        <d v="2018-02-23T00:00:00"/>
        <d v="2018-02-26T00:00:00"/>
        <d v="2018-03-04T00:00:00"/>
        <d v="2018-03-06T00:00:00"/>
        <d v="2018-03-07T00:00:00"/>
        <d v="2018-03-12T00:00:00"/>
        <d v="2018-03-13T00:00:00"/>
        <d v="2018-03-14T00:00:00"/>
        <d v="2018-03-15T00:00:00"/>
        <d v="2018-03-18T00:00:00"/>
        <d v="2018-03-19T00:00:00"/>
        <d v="2018-03-20T00:00:00"/>
        <d v="2018-03-21T00:00:00"/>
        <d v="2018-03-22T00:00:00"/>
        <d v="2018-03-25T00:00:00"/>
        <d v="2018-03-26T00:00:00"/>
        <d v="2018-03-27T00:00:00"/>
        <d v="2018-03-28T00:00:00"/>
        <d v="2018-03-29T00:00:00"/>
        <d v="2018-03-30T00:00:00"/>
        <d v="2018-04-01T00:00:00"/>
        <d v="2018-04-02T00:00:00"/>
        <d v="2018-04-06T00:00:00"/>
        <d v="2018-04-08T00:00:00"/>
        <d v="2018-04-12T00:00:00"/>
        <d v="2018-04-13T00:00:00"/>
        <d v="2018-04-15T00:00:00"/>
        <d v="2018-04-16T00:00:00"/>
        <d v="2018-04-19T00:00:00"/>
        <d v="2018-04-20T00:00:00"/>
        <d v="2018-04-22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3T00:00:00"/>
        <d v="2018-05-14T00:00:00"/>
        <d v="2018-05-15T00:00:00"/>
        <d v="2018-05-16T00:00:00"/>
        <d v="2018-05-20T00:00:00"/>
        <d v="2018-05-21T00:00:00"/>
        <d v="2018-05-23T00:00:00"/>
        <d v="2018-05-24T00:00:00"/>
        <d v="2018-05-25T00:00:00"/>
        <d v="2018-05-28T00:00:00"/>
        <d v="2018-05-29T00:00:00"/>
        <d v="2018-05-30T00:00:00"/>
        <d v="2018-05-31T00:00:00"/>
        <d v="2018-06-01T00:00:00"/>
        <d v="2018-06-03T00:00:00"/>
        <d v="2018-06-04T00:00:00"/>
        <d v="2018-06-05T00:00:00"/>
        <d v="2018-06-10T00:00:00"/>
        <d v="2018-06-11T00:00:00"/>
        <d v="2018-06-12T00:00:00"/>
        <d v="2018-06-13T00:00:00"/>
        <d v="2018-06-18T00:00:00"/>
      </sharedItems>
      <fieldGroup par="10"/>
    </cacheField>
    <cacheField name="Item Cost" numFmtId="43">
      <sharedItems containsSemiMixedTypes="0" containsString="0" containsNumber="1" minValue="79.989999999999995" maxValue="799.95"/>
    </cacheField>
    <cacheField name="No.Items" numFmtId="168">
      <sharedItems containsSemiMixedTypes="0" containsString="0" containsNumber="1" containsInteger="1" minValue="1" maxValue="20"/>
    </cacheField>
    <cacheField name="Total Cost" numFmtId="2">
      <sharedItems containsSemiMixedTypes="0" containsString="0" containsNumber="1" minValue="79.989999999999995" maxValue="15999"/>
    </cacheField>
    <cacheField name="Months (Date)" numFmtId="0" databaseField="0">
      <fieldGroup base="4">
        <rangePr groupBy="months" startDate="2016-06-25T00:00:00" endDate="2018-06-19T00:00:00"/>
        <groupItems count="14">
          <s v="&lt;6/25/2016"/>
          <s v="Jan"/>
          <s v="Feb"/>
          <s v="Mar"/>
          <s v="Apr"/>
          <s v="May"/>
          <s v="Jun"/>
          <s v="Jul"/>
          <s v="Aug"/>
          <s v="Sep"/>
          <s v="Oct"/>
          <s v="Nov"/>
          <s v="Dec"/>
          <s v="&gt;6/19/2018"/>
        </groupItems>
      </fieldGroup>
    </cacheField>
    <cacheField name="Quarters (Date)" numFmtId="0" databaseField="0">
      <fieldGroup base="4">
        <rangePr groupBy="quarters" startDate="2016-06-25T00:00:00" endDate="2018-06-19T00:00:00"/>
        <groupItems count="6">
          <s v="&lt;6/25/2016"/>
          <s v="Qtr1"/>
          <s v="Qtr2"/>
          <s v="Qtr3"/>
          <s v="Qtr4"/>
          <s v="&gt;6/19/2018"/>
        </groupItems>
      </fieldGroup>
    </cacheField>
    <cacheField name="Years (Date)" numFmtId="0" databaseField="0">
      <fieldGroup base="4">
        <rangePr groupBy="years" startDate="2016-06-25T00:00:00" endDate="2018-06-19T00:00:00"/>
        <groupItems count="5">
          <s v="&lt;6/25/2016"/>
          <s v="2016"/>
          <s v="2017"/>
          <s v="2018"/>
          <s v="&gt;6/19/2018"/>
        </groupItems>
      </fieldGroup>
    </cacheField>
  </cacheFields>
  <extLst>
    <ext xmlns:x14="http://schemas.microsoft.com/office/spreadsheetml/2009/9/main" uri="{725AE2AE-9491-48be-B2B4-4EB974FC3084}">
      <x14:pivotCacheDefinition pivotCacheId="560955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x v="0"/>
    <x v="0"/>
    <x v="0"/>
    <x v="0"/>
    <x v="0"/>
    <n v="340.95"/>
    <n v="9"/>
    <n v="3068.5499999999997"/>
  </r>
  <r>
    <x v="1"/>
    <x v="1"/>
    <x v="1"/>
    <x v="1"/>
    <x v="0"/>
    <n v="340.95"/>
    <n v="2"/>
    <n v="681.9"/>
  </r>
  <r>
    <x v="2"/>
    <x v="2"/>
    <x v="2"/>
    <x v="2"/>
    <x v="1"/>
    <n v="79.989999999999995"/>
    <n v="7"/>
    <n v="559.92999999999995"/>
  </r>
  <r>
    <x v="1"/>
    <x v="3"/>
    <x v="1"/>
    <x v="2"/>
    <x v="2"/>
    <n v="168.95"/>
    <n v="3"/>
    <n v="506.84999999999997"/>
  </r>
  <r>
    <x v="3"/>
    <x v="2"/>
    <x v="1"/>
    <x v="0"/>
    <x v="2"/>
    <n v="79.989999999999995"/>
    <n v="12"/>
    <n v="959.87999999999988"/>
  </r>
  <r>
    <x v="4"/>
    <x v="4"/>
    <x v="3"/>
    <x v="2"/>
    <x v="3"/>
    <n v="799.95"/>
    <n v="13"/>
    <n v="10399.35"/>
  </r>
  <r>
    <x v="5"/>
    <x v="2"/>
    <x v="0"/>
    <x v="1"/>
    <x v="4"/>
    <n v="79.989999999999995"/>
    <n v="10"/>
    <n v="799.9"/>
  </r>
  <r>
    <x v="1"/>
    <x v="4"/>
    <x v="1"/>
    <x v="1"/>
    <x v="4"/>
    <n v="799.95"/>
    <n v="2"/>
    <n v="1599.9"/>
  </r>
  <r>
    <x v="1"/>
    <x v="1"/>
    <x v="1"/>
    <x v="1"/>
    <x v="4"/>
    <n v="340.95"/>
    <n v="6"/>
    <n v="2045.6999999999998"/>
  </r>
  <r>
    <x v="1"/>
    <x v="1"/>
    <x v="1"/>
    <x v="0"/>
    <x v="5"/>
    <n v="340.95"/>
    <n v="13"/>
    <n v="4432.3499999999995"/>
  </r>
  <r>
    <x v="3"/>
    <x v="3"/>
    <x v="1"/>
    <x v="1"/>
    <x v="5"/>
    <n v="168.95"/>
    <n v="10"/>
    <n v="1689.5"/>
  </r>
  <r>
    <x v="0"/>
    <x v="1"/>
    <x v="0"/>
    <x v="1"/>
    <x v="5"/>
    <n v="340.95"/>
    <n v="4"/>
    <n v="1363.8"/>
  </r>
  <r>
    <x v="3"/>
    <x v="3"/>
    <x v="1"/>
    <x v="0"/>
    <x v="6"/>
    <n v="168.95"/>
    <n v="11"/>
    <n v="1858.4499999999998"/>
  </r>
  <r>
    <x v="2"/>
    <x v="0"/>
    <x v="2"/>
    <x v="0"/>
    <x v="6"/>
    <n v="340.95"/>
    <n v="7"/>
    <n v="2386.65"/>
  </r>
  <r>
    <x v="3"/>
    <x v="2"/>
    <x v="1"/>
    <x v="2"/>
    <x v="7"/>
    <n v="79.989999999999995"/>
    <n v="11"/>
    <n v="879.89"/>
  </r>
  <r>
    <x v="5"/>
    <x v="4"/>
    <x v="0"/>
    <x v="0"/>
    <x v="7"/>
    <n v="799.95"/>
    <n v="6"/>
    <n v="4799.7000000000007"/>
  </r>
  <r>
    <x v="6"/>
    <x v="0"/>
    <x v="3"/>
    <x v="0"/>
    <x v="8"/>
    <n v="340.95"/>
    <n v="14"/>
    <n v="4773.3"/>
  </r>
  <r>
    <x v="4"/>
    <x v="3"/>
    <x v="3"/>
    <x v="1"/>
    <x v="8"/>
    <n v="168.95"/>
    <n v="10"/>
    <n v="1689.5"/>
  </r>
  <r>
    <x v="0"/>
    <x v="1"/>
    <x v="0"/>
    <x v="2"/>
    <x v="9"/>
    <n v="340.95"/>
    <n v="4"/>
    <n v="1363.8"/>
  </r>
  <r>
    <x v="6"/>
    <x v="2"/>
    <x v="3"/>
    <x v="0"/>
    <x v="10"/>
    <n v="79.989999999999995"/>
    <n v="20"/>
    <n v="1599.8"/>
  </r>
  <r>
    <x v="4"/>
    <x v="1"/>
    <x v="3"/>
    <x v="1"/>
    <x v="11"/>
    <n v="340.95"/>
    <n v="8"/>
    <n v="2727.6"/>
  </r>
  <r>
    <x v="7"/>
    <x v="2"/>
    <x v="0"/>
    <x v="1"/>
    <x v="12"/>
    <n v="79.989999999999995"/>
    <n v="11"/>
    <n v="879.89"/>
  </r>
  <r>
    <x v="2"/>
    <x v="0"/>
    <x v="2"/>
    <x v="2"/>
    <x v="13"/>
    <n v="340.95"/>
    <n v="13"/>
    <n v="4432.3499999999995"/>
  </r>
  <r>
    <x v="2"/>
    <x v="1"/>
    <x v="2"/>
    <x v="0"/>
    <x v="13"/>
    <n v="340.95"/>
    <n v="7"/>
    <n v="2386.65"/>
  </r>
  <r>
    <x v="7"/>
    <x v="1"/>
    <x v="0"/>
    <x v="0"/>
    <x v="14"/>
    <n v="340.95"/>
    <n v="8"/>
    <n v="2727.6"/>
  </r>
  <r>
    <x v="0"/>
    <x v="4"/>
    <x v="0"/>
    <x v="2"/>
    <x v="15"/>
    <n v="799.95"/>
    <n v="10"/>
    <n v="7999.5"/>
  </r>
  <r>
    <x v="0"/>
    <x v="4"/>
    <x v="0"/>
    <x v="1"/>
    <x v="15"/>
    <n v="799.95"/>
    <n v="7"/>
    <n v="5599.6500000000005"/>
  </r>
  <r>
    <x v="6"/>
    <x v="1"/>
    <x v="3"/>
    <x v="2"/>
    <x v="16"/>
    <n v="340.95"/>
    <n v="4"/>
    <n v="1363.8"/>
  </r>
  <r>
    <x v="2"/>
    <x v="0"/>
    <x v="2"/>
    <x v="1"/>
    <x v="16"/>
    <n v="340.95"/>
    <n v="8"/>
    <n v="2727.6"/>
  </r>
  <r>
    <x v="2"/>
    <x v="4"/>
    <x v="2"/>
    <x v="3"/>
    <x v="17"/>
    <n v="799.95"/>
    <n v="5"/>
    <n v="3999.75"/>
  </r>
  <r>
    <x v="4"/>
    <x v="4"/>
    <x v="3"/>
    <x v="1"/>
    <x v="17"/>
    <n v="799.95"/>
    <n v="7"/>
    <n v="5599.6500000000005"/>
  </r>
  <r>
    <x v="0"/>
    <x v="0"/>
    <x v="0"/>
    <x v="1"/>
    <x v="17"/>
    <n v="340.95"/>
    <n v="6"/>
    <n v="2045.6999999999998"/>
  </r>
  <r>
    <x v="2"/>
    <x v="2"/>
    <x v="2"/>
    <x v="1"/>
    <x v="18"/>
    <n v="79.989999999999995"/>
    <n v="5"/>
    <n v="399.95"/>
  </r>
  <r>
    <x v="1"/>
    <x v="2"/>
    <x v="1"/>
    <x v="1"/>
    <x v="19"/>
    <n v="79.989999999999995"/>
    <n v="10"/>
    <n v="799.9"/>
  </r>
  <r>
    <x v="8"/>
    <x v="0"/>
    <x v="3"/>
    <x v="0"/>
    <x v="20"/>
    <n v="340.95"/>
    <n v="7"/>
    <n v="2386.65"/>
  </r>
  <r>
    <x v="8"/>
    <x v="0"/>
    <x v="3"/>
    <x v="0"/>
    <x v="20"/>
    <n v="340.95"/>
    <n v="11"/>
    <n v="3750.45"/>
  </r>
  <r>
    <x v="5"/>
    <x v="0"/>
    <x v="0"/>
    <x v="0"/>
    <x v="20"/>
    <n v="340.95"/>
    <n v="9"/>
    <n v="3068.5499999999997"/>
  </r>
  <r>
    <x v="5"/>
    <x v="0"/>
    <x v="0"/>
    <x v="0"/>
    <x v="20"/>
    <n v="340.95"/>
    <n v="12"/>
    <n v="4091.3999999999996"/>
  </r>
  <r>
    <x v="0"/>
    <x v="0"/>
    <x v="0"/>
    <x v="0"/>
    <x v="20"/>
    <n v="340.95"/>
    <n v="15"/>
    <n v="5114.25"/>
  </r>
  <r>
    <x v="0"/>
    <x v="0"/>
    <x v="0"/>
    <x v="0"/>
    <x v="20"/>
    <n v="340.95"/>
    <n v="17"/>
    <n v="5796.15"/>
  </r>
  <r>
    <x v="1"/>
    <x v="2"/>
    <x v="1"/>
    <x v="3"/>
    <x v="21"/>
    <n v="79.989999999999995"/>
    <n v="9"/>
    <n v="719.91"/>
  </r>
  <r>
    <x v="1"/>
    <x v="2"/>
    <x v="1"/>
    <x v="3"/>
    <x v="21"/>
    <n v="79.989999999999995"/>
    <n v="14"/>
    <n v="1119.8599999999999"/>
  </r>
  <r>
    <x v="4"/>
    <x v="0"/>
    <x v="3"/>
    <x v="1"/>
    <x v="22"/>
    <n v="340.95"/>
    <n v="1"/>
    <n v="340.95"/>
  </r>
  <r>
    <x v="4"/>
    <x v="0"/>
    <x v="3"/>
    <x v="1"/>
    <x v="22"/>
    <n v="340.95"/>
    <n v="3"/>
    <n v="1022.8499999999999"/>
  </r>
  <r>
    <x v="4"/>
    <x v="4"/>
    <x v="3"/>
    <x v="3"/>
    <x v="23"/>
    <n v="799.95"/>
    <n v="4"/>
    <n v="3199.8"/>
  </r>
  <r>
    <x v="4"/>
    <x v="4"/>
    <x v="3"/>
    <x v="3"/>
    <x v="23"/>
    <n v="799.95"/>
    <n v="11"/>
    <n v="8799.4500000000007"/>
  </r>
  <r>
    <x v="9"/>
    <x v="1"/>
    <x v="3"/>
    <x v="2"/>
    <x v="24"/>
    <n v="340.95"/>
    <n v="4"/>
    <n v="1363.8"/>
  </r>
  <r>
    <x v="9"/>
    <x v="1"/>
    <x v="3"/>
    <x v="2"/>
    <x v="24"/>
    <n v="340.95"/>
    <n v="6"/>
    <n v="2045.6999999999998"/>
  </r>
  <r>
    <x v="0"/>
    <x v="3"/>
    <x v="0"/>
    <x v="0"/>
    <x v="24"/>
    <n v="168.95"/>
    <n v="8"/>
    <n v="1351.6"/>
  </r>
  <r>
    <x v="0"/>
    <x v="3"/>
    <x v="0"/>
    <x v="0"/>
    <x v="24"/>
    <n v="168.95"/>
    <n v="13"/>
    <n v="2196.35"/>
  </r>
  <r>
    <x v="0"/>
    <x v="2"/>
    <x v="0"/>
    <x v="0"/>
    <x v="24"/>
    <n v="79.989999999999995"/>
    <n v="8"/>
    <n v="639.91999999999996"/>
  </r>
  <r>
    <x v="0"/>
    <x v="2"/>
    <x v="0"/>
    <x v="0"/>
    <x v="24"/>
    <n v="79.989999999999995"/>
    <n v="14"/>
    <n v="1119.8599999999999"/>
  </r>
  <r>
    <x v="8"/>
    <x v="2"/>
    <x v="3"/>
    <x v="0"/>
    <x v="25"/>
    <n v="79.989999999999995"/>
    <n v="17"/>
    <n v="1359.83"/>
  </r>
  <r>
    <x v="9"/>
    <x v="4"/>
    <x v="3"/>
    <x v="3"/>
    <x v="26"/>
    <n v="799.95"/>
    <n v="1"/>
    <n v="799.95"/>
  </r>
  <r>
    <x v="7"/>
    <x v="3"/>
    <x v="0"/>
    <x v="1"/>
    <x v="26"/>
    <n v="168.95"/>
    <n v="11"/>
    <n v="1858.4499999999998"/>
  </r>
  <r>
    <x v="9"/>
    <x v="4"/>
    <x v="3"/>
    <x v="2"/>
    <x v="27"/>
    <n v="799.95"/>
    <n v="9"/>
    <n v="7199.55"/>
  </r>
  <r>
    <x v="5"/>
    <x v="2"/>
    <x v="0"/>
    <x v="0"/>
    <x v="27"/>
    <n v="79.989999999999995"/>
    <n v="15"/>
    <n v="1199.8499999999999"/>
  </r>
  <r>
    <x v="4"/>
    <x v="4"/>
    <x v="3"/>
    <x v="0"/>
    <x v="27"/>
    <n v="799.95"/>
    <n v="14"/>
    <n v="11199.300000000001"/>
  </r>
  <r>
    <x v="0"/>
    <x v="2"/>
    <x v="0"/>
    <x v="0"/>
    <x v="27"/>
    <n v="79.989999999999995"/>
    <n v="20"/>
    <n v="1599.8"/>
  </r>
  <r>
    <x v="7"/>
    <x v="4"/>
    <x v="0"/>
    <x v="3"/>
    <x v="27"/>
    <n v="799.95"/>
    <n v="5"/>
    <n v="3999.75"/>
  </r>
  <r>
    <x v="7"/>
    <x v="4"/>
    <x v="0"/>
    <x v="0"/>
    <x v="28"/>
    <n v="799.95"/>
    <n v="18"/>
    <n v="14399.1"/>
  </r>
  <r>
    <x v="2"/>
    <x v="3"/>
    <x v="2"/>
    <x v="3"/>
    <x v="28"/>
    <n v="168.95"/>
    <n v="8"/>
    <n v="1351.6"/>
  </r>
  <r>
    <x v="7"/>
    <x v="4"/>
    <x v="0"/>
    <x v="3"/>
    <x v="29"/>
    <n v="799.95"/>
    <n v="14"/>
    <n v="11199.300000000001"/>
  </r>
  <r>
    <x v="4"/>
    <x v="0"/>
    <x v="3"/>
    <x v="0"/>
    <x v="30"/>
    <n v="340.95"/>
    <n v="18"/>
    <n v="6137.0999999999995"/>
  </r>
  <r>
    <x v="3"/>
    <x v="0"/>
    <x v="1"/>
    <x v="1"/>
    <x v="30"/>
    <n v="340.95"/>
    <n v="2"/>
    <n v="681.9"/>
  </r>
  <r>
    <x v="4"/>
    <x v="4"/>
    <x v="3"/>
    <x v="0"/>
    <x v="31"/>
    <n v="799.95"/>
    <n v="17"/>
    <n v="13599.150000000001"/>
  </r>
  <r>
    <x v="8"/>
    <x v="0"/>
    <x v="3"/>
    <x v="3"/>
    <x v="31"/>
    <n v="340.95"/>
    <n v="12"/>
    <n v="4091.3999999999996"/>
  </r>
  <r>
    <x v="4"/>
    <x v="1"/>
    <x v="3"/>
    <x v="1"/>
    <x v="32"/>
    <n v="340.95"/>
    <n v="14"/>
    <n v="4773.3"/>
  </r>
  <r>
    <x v="4"/>
    <x v="4"/>
    <x v="3"/>
    <x v="2"/>
    <x v="33"/>
    <n v="799.95"/>
    <n v="9"/>
    <n v="7199.55"/>
  </r>
  <r>
    <x v="1"/>
    <x v="3"/>
    <x v="1"/>
    <x v="2"/>
    <x v="34"/>
    <n v="168.95"/>
    <n v="4"/>
    <n v="675.8"/>
  </r>
  <r>
    <x v="5"/>
    <x v="1"/>
    <x v="0"/>
    <x v="0"/>
    <x v="34"/>
    <n v="340.95"/>
    <n v="20"/>
    <n v="6819"/>
  </r>
  <r>
    <x v="1"/>
    <x v="2"/>
    <x v="1"/>
    <x v="1"/>
    <x v="35"/>
    <n v="79.989999999999995"/>
    <n v="10"/>
    <n v="799.9"/>
  </r>
  <r>
    <x v="4"/>
    <x v="2"/>
    <x v="3"/>
    <x v="2"/>
    <x v="36"/>
    <n v="79.989999999999995"/>
    <n v="12"/>
    <n v="959.87999999999988"/>
  </r>
  <r>
    <x v="3"/>
    <x v="3"/>
    <x v="1"/>
    <x v="2"/>
    <x v="37"/>
    <n v="168.95"/>
    <n v="11"/>
    <n v="1858.4499999999998"/>
  </r>
  <r>
    <x v="4"/>
    <x v="1"/>
    <x v="3"/>
    <x v="4"/>
    <x v="38"/>
    <n v="340.95"/>
    <n v="1"/>
    <n v="340.95"/>
  </r>
  <r>
    <x v="8"/>
    <x v="4"/>
    <x v="3"/>
    <x v="2"/>
    <x v="39"/>
    <n v="799.95"/>
    <n v="8"/>
    <n v="6399.6"/>
  </r>
  <r>
    <x v="9"/>
    <x v="3"/>
    <x v="3"/>
    <x v="1"/>
    <x v="39"/>
    <n v="168.95"/>
    <n v="15"/>
    <n v="2534.25"/>
  </r>
  <r>
    <x v="0"/>
    <x v="0"/>
    <x v="0"/>
    <x v="4"/>
    <x v="39"/>
    <n v="340.95"/>
    <n v="6"/>
    <n v="2045.6999999999998"/>
  </r>
  <r>
    <x v="9"/>
    <x v="0"/>
    <x v="3"/>
    <x v="0"/>
    <x v="40"/>
    <n v="340.95"/>
    <n v="17"/>
    <n v="5796.15"/>
  </r>
  <r>
    <x v="2"/>
    <x v="0"/>
    <x v="2"/>
    <x v="3"/>
    <x v="40"/>
    <n v="340.95"/>
    <n v="2"/>
    <n v="681.9"/>
  </r>
  <r>
    <x v="9"/>
    <x v="0"/>
    <x v="3"/>
    <x v="3"/>
    <x v="40"/>
    <n v="340.95"/>
    <n v="9"/>
    <n v="3068.5499999999997"/>
  </r>
  <r>
    <x v="4"/>
    <x v="4"/>
    <x v="3"/>
    <x v="3"/>
    <x v="40"/>
    <n v="799.95"/>
    <n v="8"/>
    <n v="6399.6"/>
  </r>
  <r>
    <x v="0"/>
    <x v="1"/>
    <x v="0"/>
    <x v="2"/>
    <x v="41"/>
    <n v="340.95"/>
    <n v="5"/>
    <n v="1704.75"/>
  </r>
  <r>
    <x v="5"/>
    <x v="4"/>
    <x v="0"/>
    <x v="2"/>
    <x v="42"/>
    <n v="799.95"/>
    <n v="11"/>
    <n v="8799.4500000000007"/>
  </r>
  <r>
    <x v="0"/>
    <x v="2"/>
    <x v="0"/>
    <x v="2"/>
    <x v="43"/>
    <n v="79.989999999999995"/>
    <n v="9"/>
    <n v="719.91"/>
  </r>
  <r>
    <x v="2"/>
    <x v="2"/>
    <x v="2"/>
    <x v="4"/>
    <x v="43"/>
    <n v="79.989999999999995"/>
    <n v="1"/>
    <n v="79.989999999999995"/>
  </r>
  <r>
    <x v="7"/>
    <x v="0"/>
    <x v="0"/>
    <x v="4"/>
    <x v="43"/>
    <n v="340.95"/>
    <n v="11"/>
    <n v="3750.45"/>
  </r>
  <r>
    <x v="3"/>
    <x v="2"/>
    <x v="1"/>
    <x v="2"/>
    <x v="44"/>
    <n v="79.989999999999995"/>
    <n v="5"/>
    <n v="399.95"/>
  </r>
  <r>
    <x v="7"/>
    <x v="3"/>
    <x v="0"/>
    <x v="1"/>
    <x v="45"/>
    <n v="168.95"/>
    <n v="12"/>
    <n v="2027.3999999999999"/>
  </r>
  <r>
    <x v="8"/>
    <x v="1"/>
    <x v="3"/>
    <x v="3"/>
    <x v="46"/>
    <n v="340.95"/>
    <n v="1"/>
    <n v="340.95"/>
  </r>
  <r>
    <x v="7"/>
    <x v="4"/>
    <x v="0"/>
    <x v="3"/>
    <x v="46"/>
    <n v="799.95"/>
    <n v="9"/>
    <n v="7199.55"/>
  </r>
  <r>
    <x v="5"/>
    <x v="1"/>
    <x v="0"/>
    <x v="0"/>
    <x v="47"/>
    <n v="340.95"/>
    <n v="16"/>
    <n v="5455.2"/>
  </r>
  <r>
    <x v="4"/>
    <x v="4"/>
    <x v="3"/>
    <x v="1"/>
    <x v="48"/>
    <n v="799.95"/>
    <n v="8"/>
    <n v="6399.6"/>
  </r>
  <r>
    <x v="0"/>
    <x v="2"/>
    <x v="0"/>
    <x v="0"/>
    <x v="49"/>
    <n v="79.989999999999995"/>
    <n v="20"/>
    <n v="1599.8"/>
  </r>
  <r>
    <x v="9"/>
    <x v="1"/>
    <x v="3"/>
    <x v="4"/>
    <x v="49"/>
    <n v="340.95"/>
    <n v="6"/>
    <n v="2045.6999999999998"/>
  </r>
  <r>
    <x v="8"/>
    <x v="1"/>
    <x v="3"/>
    <x v="0"/>
    <x v="50"/>
    <n v="340.95"/>
    <n v="20"/>
    <n v="6819"/>
  </r>
  <r>
    <x v="9"/>
    <x v="1"/>
    <x v="3"/>
    <x v="2"/>
    <x v="51"/>
    <n v="340.95"/>
    <n v="15"/>
    <n v="5114.25"/>
  </r>
  <r>
    <x v="0"/>
    <x v="4"/>
    <x v="0"/>
    <x v="1"/>
    <x v="52"/>
    <n v="799.95"/>
    <n v="7"/>
    <n v="5599.6500000000005"/>
  </r>
  <r>
    <x v="10"/>
    <x v="0"/>
    <x v="2"/>
    <x v="4"/>
    <x v="52"/>
    <n v="340.95"/>
    <n v="9"/>
    <n v="3068.5499999999997"/>
  </r>
  <r>
    <x v="8"/>
    <x v="2"/>
    <x v="3"/>
    <x v="1"/>
    <x v="53"/>
    <n v="79.989999999999995"/>
    <n v="6"/>
    <n v="479.93999999999994"/>
  </r>
  <r>
    <x v="3"/>
    <x v="3"/>
    <x v="1"/>
    <x v="2"/>
    <x v="54"/>
    <n v="168.95"/>
    <n v="14"/>
    <n v="2365.2999999999997"/>
  </r>
  <r>
    <x v="2"/>
    <x v="1"/>
    <x v="2"/>
    <x v="3"/>
    <x v="54"/>
    <n v="340.95"/>
    <n v="3"/>
    <n v="1022.8499999999999"/>
  </r>
  <r>
    <x v="0"/>
    <x v="0"/>
    <x v="0"/>
    <x v="4"/>
    <x v="55"/>
    <n v="340.95"/>
    <n v="5"/>
    <n v="1704.75"/>
  </r>
  <r>
    <x v="7"/>
    <x v="0"/>
    <x v="0"/>
    <x v="1"/>
    <x v="56"/>
    <n v="340.95"/>
    <n v="3"/>
    <n v="1022.8499999999999"/>
  </r>
  <r>
    <x v="7"/>
    <x v="1"/>
    <x v="0"/>
    <x v="0"/>
    <x v="57"/>
    <n v="340.95"/>
    <n v="18"/>
    <n v="6137.0999999999995"/>
  </r>
  <r>
    <x v="5"/>
    <x v="3"/>
    <x v="0"/>
    <x v="3"/>
    <x v="57"/>
    <n v="168.95"/>
    <n v="13"/>
    <n v="2196.35"/>
  </r>
  <r>
    <x v="8"/>
    <x v="1"/>
    <x v="3"/>
    <x v="1"/>
    <x v="57"/>
    <n v="340.95"/>
    <n v="11"/>
    <n v="3750.45"/>
  </r>
  <r>
    <x v="9"/>
    <x v="2"/>
    <x v="3"/>
    <x v="1"/>
    <x v="57"/>
    <n v="79.989999999999995"/>
    <n v="13"/>
    <n v="1039.8699999999999"/>
  </r>
  <r>
    <x v="2"/>
    <x v="1"/>
    <x v="2"/>
    <x v="4"/>
    <x v="57"/>
    <n v="340.95"/>
    <n v="6"/>
    <n v="2045.6999999999998"/>
  </r>
  <r>
    <x v="9"/>
    <x v="1"/>
    <x v="3"/>
    <x v="4"/>
    <x v="57"/>
    <n v="340.95"/>
    <n v="2"/>
    <n v="681.9"/>
  </r>
  <r>
    <x v="7"/>
    <x v="2"/>
    <x v="0"/>
    <x v="2"/>
    <x v="58"/>
    <n v="79.989999999999995"/>
    <n v="13"/>
    <n v="1039.8699999999999"/>
  </r>
  <r>
    <x v="3"/>
    <x v="3"/>
    <x v="1"/>
    <x v="1"/>
    <x v="59"/>
    <n v="168.95"/>
    <n v="3"/>
    <n v="506.84999999999997"/>
  </r>
  <r>
    <x v="7"/>
    <x v="3"/>
    <x v="0"/>
    <x v="3"/>
    <x v="60"/>
    <n v="168.95"/>
    <n v="10"/>
    <n v="1689.5"/>
  </r>
  <r>
    <x v="2"/>
    <x v="1"/>
    <x v="2"/>
    <x v="1"/>
    <x v="60"/>
    <n v="340.95"/>
    <n v="14"/>
    <n v="4773.3"/>
  </r>
  <r>
    <x v="10"/>
    <x v="0"/>
    <x v="2"/>
    <x v="4"/>
    <x v="60"/>
    <n v="340.95"/>
    <n v="8"/>
    <n v="2727.6"/>
  </r>
  <r>
    <x v="8"/>
    <x v="4"/>
    <x v="3"/>
    <x v="1"/>
    <x v="61"/>
    <n v="799.95"/>
    <n v="4"/>
    <n v="3199.8"/>
  </r>
  <r>
    <x v="0"/>
    <x v="1"/>
    <x v="0"/>
    <x v="1"/>
    <x v="61"/>
    <n v="340.95"/>
    <n v="4"/>
    <n v="1363.8"/>
  </r>
  <r>
    <x v="9"/>
    <x v="1"/>
    <x v="3"/>
    <x v="2"/>
    <x v="62"/>
    <n v="340.95"/>
    <n v="6"/>
    <n v="2045.6999999999998"/>
  </r>
  <r>
    <x v="2"/>
    <x v="4"/>
    <x v="2"/>
    <x v="0"/>
    <x v="62"/>
    <n v="799.95"/>
    <n v="7"/>
    <n v="5599.6500000000005"/>
  </r>
  <r>
    <x v="9"/>
    <x v="3"/>
    <x v="3"/>
    <x v="4"/>
    <x v="62"/>
    <n v="168.95"/>
    <n v="12"/>
    <n v="2027.3999999999999"/>
  </r>
  <r>
    <x v="10"/>
    <x v="2"/>
    <x v="0"/>
    <x v="0"/>
    <x v="63"/>
    <n v="79.989999999999995"/>
    <n v="12"/>
    <n v="959.87999999999988"/>
  </r>
  <r>
    <x v="10"/>
    <x v="2"/>
    <x v="0"/>
    <x v="4"/>
    <x v="63"/>
    <n v="79.989999999999995"/>
    <n v="12"/>
    <n v="959.87999999999988"/>
  </r>
  <r>
    <x v="7"/>
    <x v="2"/>
    <x v="0"/>
    <x v="3"/>
    <x v="64"/>
    <n v="79.989999999999995"/>
    <n v="8"/>
    <n v="639.91999999999996"/>
  </r>
  <r>
    <x v="5"/>
    <x v="1"/>
    <x v="0"/>
    <x v="1"/>
    <x v="65"/>
    <n v="340.95"/>
    <n v="5"/>
    <n v="1704.75"/>
  </r>
  <r>
    <x v="8"/>
    <x v="4"/>
    <x v="3"/>
    <x v="1"/>
    <x v="66"/>
    <n v="799.95"/>
    <n v="8"/>
    <n v="6399.6"/>
  </r>
  <r>
    <x v="9"/>
    <x v="1"/>
    <x v="3"/>
    <x v="2"/>
    <x v="67"/>
    <n v="340.95"/>
    <n v="2"/>
    <n v="681.9"/>
  </r>
  <r>
    <x v="8"/>
    <x v="2"/>
    <x v="3"/>
    <x v="0"/>
    <x v="67"/>
    <n v="79.989999999999995"/>
    <n v="11"/>
    <n v="879.89"/>
  </r>
  <r>
    <x v="10"/>
    <x v="1"/>
    <x v="0"/>
    <x v="3"/>
    <x v="67"/>
    <n v="340.95"/>
    <n v="1"/>
    <n v="340.95"/>
  </r>
  <r>
    <x v="2"/>
    <x v="3"/>
    <x v="2"/>
    <x v="4"/>
    <x v="68"/>
    <n v="168.95"/>
    <n v="12"/>
    <n v="2027.3999999999999"/>
  </r>
  <r>
    <x v="8"/>
    <x v="0"/>
    <x v="3"/>
    <x v="2"/>
    <x v="69"/>
    <n v="340.95"/>
    <n v="8"/>
    <n v="2727.6"/>
  </r>
  <r>
    <x v="10"/>
    <x v="2"/>
    <x v="0"/>
    <x v="0"/>
    <x v="69"/>
    <n v="79.989999999999995"/>
    <n v="10"/>
    <n v="799.9"/>
  </r>
  <r>
    <x v="5"/>
    <x v="1"/>
    <x v="0"/>
    <x v="3"/>
    <x v="69"/>
    <n v="340.95"/>
    <n v="4"/>
    <n v="1363.8"/>
  </r>
  <r>
    <x v="8"/>
    <x v="2"/>
    <x v="3"/>
    <x v="1"/>
    <x v="69"/>
    <n v="79.989999999999995"/>
    <n v="7"/>
    <n v="559.92999999999995"/>
  </r>
  <r>
    <x v="0"/>
    <x v="1"/>
    <x v="0"/>
    <x v="4"/>
    <x v="69"/>
    <n v="340.95"/>
    <n v="7"/>
    <n v="2386.65"/>
  </r>
  <r>
    <x v="8"/>
    <x v="4"/>
    <x v="3"/>
    <x v="0"/>
    <x v="70"/>
    <n v="799.95"/>
    <n v="16"/>
    <n v="12799.2"/>
  </r>
  <r>
    <x v="4"/>
    <x v="4"/>
    <x v="3"/>
    <x v="4"/>
    <x v="71"/>
    <n v="799.95"/>
    <n v="8"/>
    <n v="6399.6"/>
  </r>
  <r>
    <x v="5"/>
    <x v="4"/>
    <x v="0"/>
    <x v="3"/>
    <x v="72"/>
    <n v="799.95"/>
    <n v="2"/>
    <n v="1599.9"/>
  </r>
  <r>
    <x v="4"/>
    <x v="1"/>
    <x v="3"/>
    <x v="3"/>
    <x v="72"/>
    <n v="340.95"/>
    <n v="11"/>
    <n v="3750.45"/>
  </r>
  <r>
    <x v="0"/>
    <x v="0"/>
    <x v="0"/>
    <x v="2"/>
    <x v="73"/>
    <n v="340.95"/>
    <n v="8"/>
    <n v="2727.6"/>
  </r>
  <r>
    <x v="4"/>
    <x v="3"/>
    <x v="3"/>
    <x v="4"/>
    <x v="73"/>
    <n v="168.95"/>
    <n v="12"/>
    <n v="2027.3999999999999"/>
  </r>
  <r>
    <x v="1"/>
    <x v="2"/>
    <x v="1"/>
    <x v="3"/>
    <x v="74"/>
    <n v="79.989999999999995"/>
    <n v="1"/>
    <n v="79.989999999999995"/>
  </r>
  <r>
    <x v="2"/>
    <x v="1"/>
    <x v="2"/>
    <x v="2"/>
    <x v="75"/>
    <n v="340.95"/>
    <n v="2"/>
    <n v="681.9"/>
  </r>
  <r>
    <x v="9"/>
    <x v="4"/>
    <x v="3"/>
    <x v="4"/>
    <x v="76"/>
    <n v="799.95"/>
    <n v="6"/>
    <n v="4799.7000000000007"/>
  </r>
  <r>
    <x v="2"/>
    <x v="2"/>
    <x v="2"/>
    <x v="2"/>
    <x v="77"/>
    <n v="79.989999999999995"/>
    <n v="5"/>
    <n v="399.95"/>
  </r>
  <r>
    <x v="10"/>
    <x v="4"/>
    <x v="0"/>
    <x v="3"/>
    <x v="78"/>
    <n v="799.95"/>
    <n v="6"/>
    <n v="4799.7000000000007"/>
  </r>
  <r>
    <x v="1"/>
    <x v="1"/>
    <x v="1"/>
    <x v="3"/>
    <x v="78"/>
    <n v="340.95"/>
    <n v="15"/>
    <n v="5114.25"/>
  </r>
  <r>
    <x v="2"/>
    <x v="4"/>
    <x v="2"/>
    <x v="2"/>
    <x v="79"/>
    <n v="799.95"/>
    <n v="9"/>
    <n v="7199.55"/>
  </r>
  <r>
    <x v="3"/>
    <x v="4"/>
    <x v="1"/>
    <x v="1"/>
    <x v="80"/>
    <n v="799.95"/>
    <n v="10"/>
    <n v="7999.5"/>
  </r>
  <r>
    <x v="7"/>
    <x v="0"/>
    <x v="0"/>
    <x v="4"/>
    <x v="80"/>
    <n v="340.95"/>
    <n v="11"/>
    <n v="3750.45"/>
  </r>
  <r>
    <x v="2"/>
    <x v="2"/>
    <x v="2"/>
    <x v="1"/>
    <x v="81"/>
    <n v="79.989999999999995"/>
    <n v="3"/>
    <n v="239.96999999999997"/>
  </r>
  <r>
    <x v="4"/>
    <x v="3"/>
    <x v="3"/>
    <x v="3"/>
    <x v="82"/>
    <n v="168.95"/>
    <n v="15"/>
    <n v="2534.25"/>
  </r>
  <r>
    <x v="9"/>
    <x v="3"/>
    <x v="3"/>
    <x v="4"/>
    <x v="82"/>
    <n v="168.95"/>
    <n v="14"/>
    <n v="2365.2999999999997"/>
  </r>
  <r>
    <x v="9"/>
    <x v="0"/>
    <x v="3"/>
    <x v="0"/>
    <x v="83"/>
    <n v="340.95"/>
    <n v="6"/>
    <n v="2045.6999999999998"/>
  </r>
  <r>
    <x v="7"/>
    <x v="2"/>
    <x v="0"/>
    <x v="0"/>
    <x v="84"/>
    <n v="79.989999999999995"/>
    <n v="7"/>
    <n v="559.92999999999995"/>
  </r>
  <r>
    <x v="5"/>
    <x v="0"/>
    <x v="0"/>
    <x v="3"/>
    <x v="84"/>
    <n v="340.95"/>
    <n v="12"/>
    <n v="4091.3999999999996"/>
  </r>
  <r>
    <x v="5"/>
    <x v="0"/>
    <x v="0"/>
    <x v="1"/>
    <x v="84"/>
    <n v="340.95"/>
    <n v="5"/>
    <n v="1704.75"/>
  </r>
  <r>
    <x v="3"/>
    <x v="1"/>
    <x v="1"/>
    <x v="0"/>
    <x v="85"/>
    <n v="340.95"/>
    <n v="15"/>
    <n v="5114.25"/>
  </r>
  <r>
    <x v="2"/>
    <x v="3"/>
    <x v="2"/>
    <x v="1"/>
    <x v="85"/>
    <n v="168.95"/>
    <n v="11"/>
    <n v="1858.4499999999998"/>
  </r>
  <r>
    <x v="11"/>
    <x v="1"/>
    <x v="2"/>
    <x v="4"/>
    <x v="85"/>
    <n v="340.95"/>
    <n v="15"/>
    <n v="5114.25"/>
  </r>
  <r>
    <x v="4"/>
    <x v="0"/>
    <x v="3"/>
    <x v="0"/>
    <x v="86"/>
    <n v="340.95"/>
    <n v="18"/>
    <n v="6137.0999999999995"/>
  </r>
  <r>
    <x v="8"/>
    <x v="1"/>
    <x v="3"/>
    <x v="2"/>
    <x v="87"/>
    <n v="340.95"/>
    <n v="3"/>
    <n v="1022.8499999999999"/>
  </r>
  <r>
    <x v="10"/>
    <x v="3"/>
    <x v="0"/>
    <x v="2"/>
    <x v="88"/>
    <n v="168.95"/>
    <n v="4"/>
    <n v="675.8"/>
  </r>
  <r>
    <x v="9"/>
    <x v="3"/>
    <x v="3"/>
    <x v="0"/>
    <x v="89"/>
    <n v="168.95"/>
    <n v="9"/>
    <n v="1520.55"/>
  </r>
  <r>
    <x v="8"/>
    <x v="1"/>
    <x v="3"/>
    <x v="3"/>
    <x v="90"/>
    <n v="340.95"/>
    <n v="3"/>
    <n v="1022.8499999999999"/>
  </r>
  <r>
    <x v="0"/>
    <x v="4"/>
    <x v="0"/>
    <x v="3"/>
    <x v="90"/>
    <n v="799.95"/>
    <n v="10"/>
    <n v="7999.5"/>
  </r>
  <r>
    <x v="8"/>
    <x v="2"/>
    <x v="3"/>
    <x v="2"/>
    <x v="91"/>
    <n v="79.989999999999995"/>
    <n v="1"/>
    <n v="79.989999999999995"/>
  </r>
  <r>
    <x v="9"/>
    <x v="3"/>
    <x v="3"/>
    <x v="0"/>
    <x v="91"/>
    <n v="168.95"/>
    <n v="6"/>
    <n v="1013.6999999999999"/>
  </r>
  <r>
    <x v="5"/>
    <x v="0"/>
    <x v="0"/>
    <x v="0"/>
    <x v="91"/>
    <n v="340.95"/>
    <n v="14"/>
    <n v="4773.3"/>
  </r>
  <r>
    <x v="7"/>
    <x v="3"/>
    <x v="0"/>
    <x v="1"/>
    <x v="91"/>
    <n v="168.95"/>
    <n v="9"/>
    <n v="1520.55"/>
  </r>
  <r>
    <x v="4"/>
    <x v="0"/>
    <x v="3"/>
    <x v="4"/>
    <x v="91"/>
    <n v="340.95"/>
    <n v="1"/>
    <n v="340.95"/>
  </r>
  <r>
    <x v="4"/>
    <x v="4"/>
    <x v="3"/>
    <x v="2"/>
    <x v="92"/>
    <n v="799.95"/>
    <n v="5"/>
    <n v="3999.75"/>
  </r>
  <r>
    <x v="5"/>
    <x v="3"/>
    <x v="0"/>
    <x v="0"/>
    <x v="93"/>
    <n v="168.95"/>
    <n v="14"/>
    <n v="2365.2999999999997"/>
  </r>
  <r>
    <x v="10"/>
    <x v="0"/>
    <x v="2"/>
    <x v="1"/>
    <x v="94"/>
    <n v="340.95"/>
    <n v="2"/>
    <n v="681.9"/>
  </r>
  <r>
    <x v="7"/>
    <x v="2"/>
    <x v="0"/>
    <x v="1"/>
    <x v="94"/>
    <n v="79.989999999999995"/>
    <n v="12"/>
    <n v="959.87999999999988"/>
  </r>
  <r>
    <x v="8"/>
    <x v="0"/>
    <x v="3"/>
    <x v="2"/>
    <x v="95"/>
    <n v="340.95"/>
    <n v="9"/>
    <n v="3068.5499999999997"/>
  </r>
  <r>
    <x v="4"/>
    <x v="2"/>
    <x v="3"/>
    <x v="3"/>
    <x v="96"/>
    <n v="79.989999999999995"/>
    <n v="6"/>
    <n v="479.93999999999994"/>
  </r>
  <r>
    <x v="9"/>
    <x v="3"/>
    <x v="3"/>
    <x v="0"/>
    <x v="97"/>
    <n v="168.95"/>
    <n v="18"/>
    <n v="3041.1"/>
  </r>
  <r>
    <x v="5"/>
    <x v="0"/>
    <x v="0"/>
    <x v="0"/>
    <x v="98"/>
    <n v="340.95"/>
    <n v="13"/>
    <n v="4432.3499999999995"/>
  </r>
  <r>
    <x v="3"/>
    <x v="2"/>
    <x v="1"/>
    <x v="3"/>
    <x v="99"/>
    <n v="79.989999999999995"/>
    <n v="14"/>
    <n v="1119.8599999999999"/>
  </r>
  <r>
    <x v="5"/>
    <x v="4"/>
    <x v="0"/>
    <x v="3"/>
    <x v="99"/>
    <n v="799.95"/>
    <n v="3"/>
    <n v="2399.8500000000004"/>
  </r>
  <r>
    <x v="5"/>
    <x v="1"/>
    <x v="0"/>
    <x v="0"/>
    <x v="100"/>
    <n v="340.95"/>
    <n v="18"/>
    <n v="6137.0999999999995"/>
  </r>
  <r>
    <x v="2"/>
    <x v="2"/>
    <x v="2"/>
    <x v="4"/>
    <x v="100"/>
    <n v="79.989999999999995"/>
    <n v="9"/>
    <n v="719.91"/>
  </r>
  <r>
    <x v="8"/>
    <x v="4"/>
    <x v="3"/>
    <x v="3"/>
    <x v="101"/>
    <n v="799.95"/>
    <n v="10"/>
    <n v="7999.5"/>
  </r>
  <r>
    <x v="11"/>
    <x v="0"/>
    <x v="2"/>
    <x v="2"/>
    <x v="102"/>
    <n v="340.95"/>
    <n v="6"/>
    <n v="2045.6999999999998"/>
  </r>
  <r>
    <x v="9"/>
    <x v="3"/>
    <x v="3"/>
    <x v="2"/>
    <x v="103"/>
    <n v="168.95"/>
    <n v="6"/>
    <n v="1013.6999999999999"/>
  </r>
  <r>
    <x v="7"/>
    <x v="3"/>
    <x v="0"/>
    <x v="2"/>
    <x v="103"/>
    <n v="168.95"/>
    <n v="9"/>
    <n v="1520.55"/>
  </r>
  <r>
    <x v="11"/>
    <x v="0"/>
    <x v="2"/>
    <x v="2"/>
    <x v="103"/>
    <n v="340.95"/>
    <n v="10"/>
    <n v="3409.5"/>
  </r>
  <r>
    <x v="0"/>
    <x v="4"/>
    <x v="0"/>
    <x v="4"/>
    <x v="103"/>
    <n v="799.95"/>
    <n v="3"/>
    <n v="2399.8500000000004"/>
  </r>
  <r>
    <x v="0"/>
    <x v="4"/>
    <x v="0"/>
    <x v="0"/>
    <x v="104"/>
    <n v="799.95"/>
    <n v="19"/>
    <n v="15199.050000000001"/>
  </r>
  <r>
    <x v="10"/>
    <x v="1"/>
    <x v="0"/>
    <x v="1"/>
    <x v="104"/>
    <n v="340.95"/>
    <n v="14"/>
    <n v="4773.3"/>
  </r>
  <r>
    <x v="10"/>
    <x v="4"/>
    <x v="0"/>
    <x v="1"/>
    <x v="105"/>
    <n v="799.95"/>
    <n v="11"/>
    <n v="8799.4500000000007"/>
  </r>
  <r>
    <x v="8"/>
    <x v="4"/>
    <x v="3"/>
    <x v="4"/>
    <x v="105"/>
    <n v="799.95"/>
    <n v="6"/>
    <n v="4799.7000000000007"/>
  </r>
  <r>
    <x v="0"/>
    <x v="2"/>
    <x v="0"/>
    <x v="1"/>
    <x v="106"/>
    <n v="79.989999999999995"/>
    <n v="3"/>
    <n v="239.96999999999997"/>
  </r>
  <r>
    <x v="2"/>
    <x v="3"/>
    <x v="2"/>
    <x v="2"/>
    <x v="107"/>
    <n v="168.95"/>
    <n v="5"/>
    <n v="844.75"/>
  </r>
  <r>
    <x v="5"/>
    <x v="4"/>
    <x v="0"/>
    <x v="0"/>
    <x v="107"/>
    <n v="799.95"/>
    <n v="19"/>
    <n v="15199.050000000001"/>
  </r>
  <r>
    <x v="5"/>
    <x v="2"/>
    <x v="0"/>
    <x v="3"/>
    <x v="107"/>
    <n v="79.989999999999995"/>
    <n v="10"/>
    <n v="799.9"/>
  </r>
  <r>
    <x v="7"/>
    <x v="0"/>
    <x v="0"/>
    <x v="4"/>
    <x v="107"/>
    <n v="340.95"/>
    <n v="8"/>
    <n v="2727.6"/>
  </r>
  <r>
    <x v="5"/>
    <x v="4"/>
    <x v="0"/>
    <x v="4"/>
    <x v="107"/>
    <n v="799.95"/>
    <n v="9"/>
    <n v="7199.55"/>
  </r>
  <r>
    <x v="5"/>
    <x v="1"/>
    <x v="0"/>
    <x v="3"/>
    <x v="108"/>
    <n v="340.95"/>
    <n v="6"/>
    <n v="2045.6999999999998"/>
  </r>
  <r>
    <x v="4"/>
    <x v="2"/>
    <x v="3"/>
    <x v="1"/>
    <x v="108"/>
    <n v="79.989999999999995"/>
    <n v="11"/>
    <n v="879.89"/>
  </r>
  <r>
    <x v="7"/>
    <x v="3"/>
    <x v="0"/>
    <x v="2"/>
    <x v="109"/>
    <n v="168.95"/>
    <n v="7"/>
    <n v="1182.6499999999999"/>
  </r>
  <r>
    <x v="8"/>
    <x v="1"/>
    <x v="3"/>
    <x v="1"/>
    <x v="109"/>
    <n v="340.95"/>
    <n v="2"/>
    <n v="681.9"/>
  </r>
  <r>
    <x v="7"/>
    <x v="1"/>
    <x v="0"/>
    <x v="4"/>
    <x v="109"/>
    <n v="340.95"/>
    <n v="15"/>
    <n v="5114.25"/>
  </r>
  <r>
    <x v="10"/>
    <x v="2"/>
    <x v="0"/>
    <x v="0"/>
    <x v="110"/>
    <n v="79.989999999999995"/>
    <n v="12"/>
    <n v="959.87999999999988"/>
  </r>
  <r>
    <x v="3"/>
    <x v="4"/>
    <x v="1"/>
    <x v="4"/>
    <x v="110"/>
    <n v="799.95"/>
    <n v="14"/>
    <n v="11199.300000000001"/>
  </r>
  <r>
    <x v="9"/>
    <x v="4"/>
    <x v="3"/>
    <x v="4"/>
    <x v="110"/>
    <n v="799.95"/>
    <n v="15"/>
    <n v="11999.25"/>
  </r>
  <r>
    <x v="9"/>
    <x v="0"/>
    <x v="3"/>
    <x v="4"/>
    <x v="110"/>
    <n v="340.95"/>
    <n v="4"/>
    <n v="1363.8"/>
  </r>
  <r>
    <x v="2"/>
    <x v="4"/>
    <x v="2"/>
    <x v="2"/>
    <x v="111"/>
    <n v="799.95"/>
    <n v="11"/>
    <n v="8799.4500000000007"/>
  </r>
  <r>
    <x v="4"/>
    <x v="0"/>
    <x v="3"/>
    <x v="3"/>
    <x v="111"/>
    <n v="340.95"/>
    <n v="14"/>
    <n v="4773.3"/>
  </r>
  <r>
    <x v="2"/>
    <x v="2"/>
    <x v="2"/>
    <x v="2"/>
    <x v="112"/>
    <n v="79.989999999999995"/>
    <n v="6"/>
    <n v="479.93999999999994"/>
  </r>
  <r>
    <x v="3"/>
    <x v="3"/>
    <x v="1"/>
    <x v="3"/>
    <x v="112"/>
    <n v="168.95"/>
    <n v="7"/>
    <n v="1182.6499999999999"/>
  </r>
  <r>
    <x v="2"/>
    <x v="4"/>
    <x v="2"/>
    <x v="3"/>
    <x v="112"/>
    <n v="799.95"/>
    <n v="2"/>
    <n v="1599.9"/>
  </r>
  <r>
    <x v="4"/>
    <x v="0"/>
    <x v="3"/>
    <x v="1"/>
    <x v="112"/>
    <n v="340.95"/>
    <n v="13"/>
    <n v="4432.3499999999995"/>
  </r>
  <r>
    <x v="7"/>
    <x v="4"/>
    <x v="0"/>
    <x v="0"/>
    <x v="113"/>
    <n v="799.95"/>
    <n v="15"/>
    <n v="11999.25"/>
  </r>
  <r>
    <x v="7"/>
    <x v="2"/>
    <x v="0"/>
    <x v="1"/>
    <x v="113"/>
    <n v="79.989999999999995"/>
    <n v="12"/>
    <n v="959.87999999999988"/>
  </r>
  <r>
    <x v="0"/>
    <x v="3"/>
    <x v="0"/>
    <x v="4"/>
    <x v="114"/>
    <n v="168.95"/>
    <n v="14"/>
    <n v="2365.2999999999997"/>
  </r>
  <r>
    <x v="5"/>
    <x v="0"/>
    <x v="0"/>
    <x v="0"/>
    <x v="115"/>
    <n v="340.95"/>
    <n v="9"/>
    <n v="3068.5499999999997"/>
  </r>
  <r>
    <x v="5"/>
    <x v="4"/>
    <x v="0"/>
    <x v="0"/>
    <x v="116"/>
    <n v="799.95"/>
    <n v="14"/>
    <n v="11199.300000000001"/>
  </r>
  <r>
    <x v="3"/>
    <x v="4"/>
    <x v="1"/>
    <x v="3"/>
    <x v="116"/>
    <n v="799.95"/>
    <n v="3"/>
    <n v="2399.8500000000004"/>
  </r>
  <r>
    <x v="1"/>
    <x v="1"/>
    <x v="1"/>
    <x v="3"/>
    <x v="116"/>
    <n v="340.95"/>
    <n v="14"/>
    <n v="4773.3"/>
  </r>
  <r>
    <x v="10"/>
    <x v="0"/>
    <x v="2"/>
    <x v="2"/>
    <x v="117"/>
    <n v="340.95"/>
    <n v="6"/>
    <n v="2045.6999999999998"/>
  </r>
  <r>
    <x v="5"/>
    <x v="2"/>
    <x v="0"/>
    <x v="2"/>
    <x v="117"/>
    <n v="79.989999999999995"/>
    <n v="2"/>
    <n v="159.97999999999999"/>
  </r>
  <r>
    <x v="5"/>
    <x v="1"/>
    <x v="0"/>
    <x v="1"/>
    <x v="117"/>
    <n v="340.95"/>
    <n v="13"/>
    <n v="4432.3499999999995"/>
  </r>
  <r>
    <x v="0"/>
    <x v="0"/>
    <x v="0"/>
    <x v="4"/>
    <x v="118"/>
    <n v="340.95"/>
    <n v="2"/>
    <n v="681.9"/>
  </r>
  <r>
    <x v="8"/>
    <x v="2"/>
    <x v="3"/>
    <x v="0"/>
    <x v="119"/>
    <n v="79.989999999999995"/>
    <n v="8"/>
    <n v="639.91999999999996"/>
  </r>
  <r>
    <x v="1"/>
    <x v="0"/>
    <x v="1"/>
    <x v="3"/>
    <x v="120"/>
    <n v="340.95"/>
    <n v="2"/>
    <n v="681.9"/>
  </r>
  <r>
    <x v="5"/>
    <x v="4"/>
    <x v="0"/>
    <x v="2"/>
    <x v="121"/>
    <n v="799.95"/>
    <n v="14"/>
    <n v="11199.300000000001"/>
  </r>
  <r>
    <x v="4"/>
    <x v="0"/>
    <x v="3"/>
    <x v="1"/>
    <x v="121"/>
    <n v="340.95"/>
    <n v="13"/>
    <n v="4432.3499999999995"/>
  </r>
  <r>
    <x v="7"/>
    <x v="4"/>
    <x v="0"/>
    <x v="2"/>
    <x v="122"/>
    <n v="799.95"/>
    <n v="2"/>
    <n v="1599.9"/>
  </r>
  <r>
    <x v="11"/>
    <x v="4"/>
    <x v="2"/>
    <x v="3"/>
    <x v="122"/>
    <n v="799.95"/>
    <n v="15"/>
    <n v="11999.25"/>
  </r>
  <r>
    <x v="0"/>
    <x v="0"/>
    <x v="0"/>
    <x v="3"/>
    <x v="122"/>
    <n v="340.95"/>
    <n v="13"/>
    <n v="4432.3499999999995"/>
  </r>
  <r>
    <x v="1"/>
    <x v="2"/>
    <x v="1"/>
    <x v="1"/>
    <x v="122"/>
    <n v="79.989999999999995"/>
    <n v="13"/>
    <n v="1039.8699999999999"/>
  </r>
  <r>
    <x v="2"/>
    <x v="3"/>
    <x v="2"/>
    <x v="0"/>
    <x v="123"/>
    <n v="168.95"/>
    <n v="7"/>
    <n v="1182.6499999999999"/>
  </r>
  <r>
    <x v="1"/>
    <x v="0"/>
    <x v="1"/>
    <x v="3"/>
    <x v="123"/>
    <n v="340.95"/>
    <n v="9"/>
    <n v="3068.5499999999997"/>
  </r>
  <r>
    <x v="5"/>
    <x v="1"/>
    <x v="0"/>
    <x v="4"/>
    <x v="123"/>
    <n v="340.95"/>
    <n v="7"/>
    <n v="2386.65"/>
  </r>
  <r>
    <x v="9"/>
    <x v="1"/>
    <x v="3"/>
    <x v="2"/>
    <x v="124"/>
    <n v="340.95"/>
    <n v="14"/>
    <n v="4773.3"/>
  </r>
  <r>
    <x v="0"/>
    <x v="2"/>
    <x v="0"/>
    <x v="2"/>
    <x v="125"/>
    <n v="79.989999999999995"/>
    <n v="9"/>
    <n v="719.91"/>
  </r>
  <r>
    <x v="3"/>
    <x v="0"/>
    <x v="1"/>
    <x v="0"/>
    <x v="125"/>
    <n v="340.95"/>
    <n v="12"/>
    <n v="4091.3999999999996"/>
  </r>
  <r>
    <x v="8"/>
    <x v="4"/>
    <x v="3"/>
    <x v="1"/>
    <x v="126"/>
    <n v="799.95"/>
    <n v="2"/>
    <n v="1599.9"/>
  </r>
  <r>
    <x v="5"/>
    <x v="1"/>
    <x v="0"/>
    <x v="2"/>
    <x v="127"/>
    <n v="340.95"/>
    <n v="3"/>
    <n v="1022.8499999999999"/>
  </r>
  <r>
    <x v="7"/>
    <x v="4"/>
    <x v="0"/>
    <x v="4"/>
    <x v="127"/>
    <n v="799.95"/>
    <n v="9"/>
    <n v="7199.55"/>
  </r>
  <r>
    <x v="4"/>
    <x v="3"/>
    <x v="3"/>
    <x v="0"/>
    <x v="128"/>
    <n v="168.95"/>
    <n v="12"/>
    <n v="2027.3999999999999"/>
  </r>
  <r>
    <x v="1"/>
    <x v="3"/>
    <x v="1"/>
    <x v="3"/>
    <x v="128"/>
    <n v="168.95"/>
    <n v="8"/>
    <n v="1351.6"/>
  </r>
  <r>
    <x v="8"/>
    <x v="1"/>
    <x v="3"/>
    <x v="0"/>
    <x v="129"/>
    <n v="340.95"/>
    <n v="12"/>
    <n v="4091.3999999999996"/>
  </r>
  <r>
    <x v="0"/>
    <x v="2"/>
    <x v="0"/>
    <x v="1"/>
    <x v="129"/>
    <n v="79.989999999999995"/>
    <n v="10"/>
    <n v="799.9"/>
  </r>
  <r>
    <x v="7"/>
    <x v="1"/>
    <x v="0"/>
    <x v="0"/>
    <x v="130"/>
    <n v="340.95"/>
    <n v="11"/>
    <n v="3750.45"/>
  </r>
  <r>
    <x v="0"/>
    <x v="0"/>
    <x v="0"/>
    <x v="2"/>
    <x v="131"/>
    <n v="340.95"/>
    <n v="10"/>
    <n v="3409.5"/>
  </r>
  <r>
    <x v="10"/>
    <x v="0"/>
    <x v="2"/>
    <x v="0"/>
    <x v="132"/>
    <n v="340.95"/>
    <n v="15"/>
    <n v="5114.25"/>
  </r>
  <r>
    <x v="2"/>
    <x v="3"/>
    <x v="2"/>
    <x v="0"/>
    <x v="132"/>
    <n v="168.95"/>
    <n v="20"/>
    <n v="3379"/>
  </r>
  <r>
    <x v="7"/>
    <x v="1"/>
    <x v="0"/>
    <x v="0"/>
    <x v="133"/>
    <n v="340.95"/>
    <n v="7"/>
    <n v="2386.65"/>
  </r>
  <r>
    <x v="1"/>
    <x v="1"/>
    <x v="1"/>
    <x v="3"/>
    <x v="133"/>
    <n v="340.95"/>
    <n v="4"/>
    <n v="1363.8"/>
  </r>
  <r>
    <x v="5"/>
    <x v="3"/>
    <x v="0"/>
    <x v="4"/>
    <x v="133"/>
    <n v="168.95"/>
    <n v="15"/>
    <n v="2534.25"/>
  </r>
  <r>
    <x v="5"/>
    <x v="4"/>
    <x v="0"/>
    <x v="2"/>
    <x v="134"/>
    <n v="799.95"/>
    <n v="8"/>
    <n v="6399.6"/>
  </r>
  <r>
    <x v="4"/>
    <x v="4"/>
    <x v="3"/>
    <x v="1"/>
    <x v="134"/>
    <n v="799.95"/>
    <n v="5"/>
    <n v="3999.75"/>
  </r>
  <r>
    <x v="1"/>
    <x v="1"/>
    <x v="1"/>
    <x v="2"/>
    <x v="135"/>
    <n v="340.95"/>
    <n v="14"/>
    <n v="4773.3"/>
  </r>
  <r>
    <x v="11"/>
    <x v="1"/>
    <x v="2"/>
    <x v="4"/>
    <x v="135"/>
    <n v="340.95"/>
    <n v="2"/>
    <n v="681.9"/>
  </r>
  <r>
    <x v="7"/>
    <x v="3"/>
    <x v="0"/>
    <x v="1"/>
    <x v="136"/>
    <n v="168.95"/>
    <n v="13"/>
    <n v="2196.35"/>
  </r>
  <r>
    <x v="4"/>
    <x v="2"/>
    <x v="3"/>
    <x v="3"/>
    <x v="137"/>
    <n v="79.989999999999995"/>
    <n v="3"/>
    <n v="239.96999999999997"/>
  </r>
  <r>
    <x v="5"/>
    <x v="1"/>
    <x v="0"/>
    <x v="0"/>
    <x v="138"/>
    <n v="340.95"/>
    <n v="20"/>
    <n v="6819"/>
  </r>
  <r>
    <x v="10"/>
    <x v="4"/>
    <x v="0"/>
    <x v="3"/>
    <x v="139"/>
    <n v="799.95"/>
    <n v="9"/>
    <n v="7199.55"/>
  </r>
  <r>
    <x v="10"/>
    <x v="0"/>
    <x v="2"/>
    <x v="3"/>
    <x v="140"/>
    <n v="340.95"/>
    <n v="15"/>
    <n v="5114.25"/>
  </r>
  <r>
    <x v="10"/>
    <x v="4"/>
    <x v="0"/>
    <x v="2"/>
    <x v="141"/>
    <n v="799.95"/>
    <n v="1"/>
    <n v="799.95"/>
  </r>
  <r>
    <x v="8"/>
    <x v="1"/>
    <x v="3"/>
    <x v="2"/>
    <x v="141"/>
    <n v="340.95"/>
    <n v="3"/>
    <n v="1022.8499999999999"/>
  </r>
  <r>
    <x v="8"/>
    <x v="1"/>
    <x v="3"/>
    <x v="3"/>
    <x v="141"/>
    <n v="340.95"/>
    <n v="10"/>
    <n v="3409.5"/>
  </r>
  <r>
    <x v="4"/>
    <x v="3"/>
    <x v="3"/>
    <x v="3"/>
    <x v="141"/>
    <n v="168.95"/>
    <n v="2"/>
    <n v="337.9"/>
  </r>
  <r>
    <x v="11"/>
    <x v="3"/>
    <x v="2"/>
    <x v="4"/>
    <x v="142"/>
    <n v="168.95"/>
    <n v="8"/>
    <n v="1351.6"/>
  </r>
  <r>
    <x v="4"/>
    <x v="1"/>
    <x v="3"/>
    <x v="0"/>
    <x v="143"/>
    <n v="340.95"/>
    <n v="6"/>
    <n v="2045.6999999999998"/>
  </r>
  <r>
    <x v="4"/>
    <x v="3"/>
    <x v="3"/>
    <x v="3"/>
    <x v="143"/>
    <n v="168.95"/>
    <n v="1"/>
    <n v="168.95"/>
  </r>
  <r>
    <x v="8"/>
    <x v="4"/>
    <x v="3"/>
    <x v="3"/>
    <x v="144"/>
    <n v="799.95"/>
    <n v="13"/>
    <n v="10399.35"/>
  </r>
  <r>
    <x v="10"/>
    <x v="2"/>
    <x v="0"/>
    <x v="3"/>
    <x v="145"/>
    <n v="79.989999999999995"/>
    <n v="9"/>
    <n v="719.91"/>
  </r>
  <r>
    <x v="0"/>
    <x v="4"/>
    <x v="0"/>
    <x v="2"/>
    <x v="146"/>
    <n v="799.95"/>
    <n v="4"/>
    <n v="3199.8"/>
  </r>
  <r>
    <x v="0"/>
    <x v="2"/>
    <x v="0"/>
    <x v="0"/>
    <x v="147"/>
    <n v="79.989999999999995"/>
    <n v="12"/>
    <n v="959.87999999999988"/>
  </r>
  <r>
    <x v="3"/>
    <x v="1"/>
    <x v="1"/>
    <x v="3"/>
    <x v="147"/>
    <n v="340.95"/>
    <n v="8"/>
    <n v="2727.6"/>
  </r>
  <r>
    <x v="1"/>
    <x v="1"/>
    <x v="1"/>
    <x v="1"/>
    <x v="147"/>
    <n v="340.95"/>
    <n v="5"/>
    <n v="1704.75"/>
  </r>
  <r>
    <x v="8"/>
    <x v="3"/>
    <x v="3"/>
    <x v="4"/>
    <x v="148"/>
    <n v="168.95"/>
    <n v="3"/>
    <n v="506.84999999999997"/>
  </r>
  <r>
    <x v="8"/>
    <x v="1"/>
    <x v="3"/>
    <x v="4"/>
    <x v="148"/>
    <n v="340.95"/>
    <n v="15"/>
    <n v="5114.25"/>
  </r>
  <r>
    <x v="2"/>
    <x v="2"/>
    <x v="2"/>
    <x v="1"/>
    <x v="149"/>
    <n v="79.989999999999995"/>
    <n v="5"/>
    <n v="399.95"/>
  </r>
  <r>
    <x v="10"/>
    <x v="2"/>
    <x v="0"/>
    <x v="3"/>
    <x v="150"/>
    <n v="79.989999999999995"/>
    <n v="12"/>
    <n v="959.87999999999988"/>
  </r>
  <r>
    <x v="9"/>
    <x v="1"/>
    <x v="3"/>
    <x v="0"/>
    <x v="151"/>
    <n v="340.95"/>
    <n v="11"/>
    <n v="3750.45"/>
  </r>
  <r>
    <x v="2"/>
    <x v="2"/>
    <x v="2"/>
    <x v="1"/>
    <x v="151"/>
    <n v="79.989999999999995"/>
    <n v="2"/>
    <n v="159.97999999999999"/>
  </r>
  <r>
    <x v="2"/>
    <x v="2"/>
    <x v="2"/>
    <x v="4"/>
    <x v="151"/>
    <n v="79.989999999999995"/>
    <n v="3"/>
    <n v="239.96999999999997"/>
  </r>
  <r>
    <x v="4"/>
    <x v="3"/>
    <x v="3"/>
    <x v="4"/>
    <x v="151"/>
    <n v="168.95"/>
    <n v="12"/>
    <n v="2027.3999999999999"/>
  </r>
  <r>
    <x v="7"/>
    <x v="0"/>
    <x v="0"/>
    <x v="4"/>
    <x v="152"/>
    <n v="340.95"/>
    <n v="9"/>
    <n v="3068.5499999999997"/>
  </r>
  <r>
    <x v="1"/>
    <x v="2"/>
    <x v="1"/>
    <x v="0"/>
    <x v="153"/>
    <n v="79.989999999999995"/>
    <n v="11"/>
    <n v="879.89"/>
  </r>
  <r>
    <x v="2"/>
    <x v="3"/>
    <x v="2"/>
    <x v="0"/>
    <x v="154"/>
    <n v="168.95"/>
    <n v="9"/>
    <n v="1520.55"/>
  </r>
  <r>
    <x v="7"/>
    <x v="0"/>
    <x v="0"/>
    <x v="1"/>
    <x v="154"/>
    <n v="340.95"/>
    <n v="1"/>
    <n v="340.95"/>
  </r>
  <r>
    <x v="7"/>
    <x v="2"/>
    <x v="0"/>
    <x v="2"/>
    <x v="155"/>
    <n v="79.989999999999995"/>
    <n v="13"/>
    <n v="1039.8699999999999"/>
  </r>
  <r>
    <x v="7"/>
    <x v="1"/>
    <x v="0"/>
    <x v="0"/>
    <x v="155"/>
    <n v="340.95"/>
    <n v="7"/>
    <n v="2386.65"/>
  </r>
  <r>
    <x v="5"/>
    <x v="2"/>
    <x v="0"/>
    <x v="4"/>
    <x v="155"/>
    <n v="79.989999999999995"/>
    <n v="1"/>
    <n v="79.989999999999995"/>
  </r>
  <r>
    <x v="0"/>
    <x v="4"/>
    <x v="0"/>
    <x v="4"/>
    <x v="155"/>
    <n v="799.95"/>
    <n v="4"/>
    <n v="3199.8"/>
  </r>
  <r>
    <x v="9"/>
    <x v="4"/>
    <x v="3"/>
    <x v="2"/>
    <x v="156"/>
    <n v="799.95"/>
    <n v="14"/>
    <n v="11199.300000000001"/>
  </r>
  <r>
    <x v="11"/>
    <x v="4"/>
    <x v="2"/>
    <x v="1"/>
    <x v="156"/>
    <n v="799.95"/>
    <n v="1"/>
    <n v="799.95"/>
  </r>
  <r>
    <x v="5"/>
    <x v="0"/>
    <x v="0"/>
    <x v="2"/>
    <x v="157"/>
    <n v="340.95"/>
    <n v="3"/>
    <n v="1022.8499999999999"/>
  </r>
  <r>
    <x v="1"/>
    <x v="3"/>
    <x v="1"/>
    <x v="4"/>
    <x v="157"/>
    <n v="168.95"/>
    <n v="4"/>
    <n v="675.8"/>
  </r>
  <r>
    <x v="0"/>
    <x v="1"/>
    <x v="0"/>
    <x v="4"/>
    <x v="157"/>
    <n v="340.95"/>
    <n v="10"/>
    <n v="3409.5"/>
  </r>
  <r>
    <x v="8"/>
    <x v="1"/>
    <x v="3"/>
    <x v="2"/>
    <x v="158"/>
    <n v="340.95"/>
    <n v="5"/>
    <n v="1704.75"/>
  </r>
  <r>
    <x v="9"/>
    <x v="1"/>
    <x v="3"/>
    <x v="2"/>
    <x v="158"/>
    <n v="340.95"/>
    <n v="8"/>
    <n v="2727.6"/>
  </r>
  <r>
    <x v="1"/>
    <x v="4"/>
    <x v="1"/>
    <x v="0"/>
    <x v="158"/>
    <n v="799.95"/>
    <n v="13"/>
    <n v="10399.35"/>
  </r>
  <r>
    <x v="4"/>
    <x v="2"/>
    <x v="3"/>
    <x v="0"/>
    <x v="158"/>
    <n v="79.989999999999995"/>
    <n v="13"/>
    <n v="1039.8699999999999"/>
  </r>
  <r>
    <x v="7"/>
    <x v="4"/>
    <x v="0"/>
    <x v="1"/>
    <x v="158"/>
    <n v="799.95"/>
    <n v="10"/>
    <n v="7999.5"/>
  </r>
  <r>
    <x v="5"/>
    <x v="0"/>
    <x v="0"/>
    <x v="2"/>
    <x v="159"/>
    <n v="340.95"/>
    <n v="8"/>
    <n v="2727.6"/>
  </r>
  <r>
    <x v="3"/>
    <x v="1"/>
    <x v="1"/>
    <x v="3"/>
    <x v="159"/>
    <n v="340.95"/>
    <n v="9"/>
    <n v="3068.5499999999997"/>
  </r>
  <r>
    <x v="8"/>
    <x v="4"/>
    <x v="3"/>
    <x v="1"/>
    <x v="159"/>
    <n v="799.95"/>
    <n v="8"/>
    <n v="6399.6"/>
  </r>
  <r>
    <x v="4"/>
    <x v="4"/>
    <x v="3"/>
    <x v="1"/>
    <x v="159"/>
    <n v="799.95"/>
    <n v="10"/>
    <n v="7999.5"/>
  </r>
  <r>
    <x v="8"/>
    <x v="4"/>
    <x v="3"/>
    <x v="1"/>
    <x v="160"/>
    <n v="799.95"/>
    <n v="13"/>
    <n v="10399.35"/>
  </r>
  <r>
    <x v="11"/>
    <x v="1"/>
    <x v="2"/>
    <x v="3"/>
    <x v="161"/>
    <n v="340.95"/>
    <n v="15"/>
    <n v="5114.25"/>
  </r>
  <r>
    <x v="7"/>
    <x v="4"/>
    <x v="0"/>
    <x v="1"/>
    <x v="161"/>
    <n v="799.95"/>
    <n v="11"/>
    <n v="8799.4500000000007"/>
  </r>
  <r>
    <x v="4"/>
    <x v="2"/>
    <x v="3"/>
    <x v="1"/>
    <x v="161"/>
    <n v="79.989999999999995"/>
    <n v="14"/>
    <n v="1119.8599999999999"/>
  </r>
  <r>
    <x v="4"/>
    <x v="4"/>
    <x v="3"/>
    <x v="2"/>
    <x v="162"/>
    <n v="799.95"/>
    <n v="10"/>
    <n v="7999.5"/>
  </r>
  <r>
    <x v="1"/>
    <x v="0"/>
    <x v="1"/>
    <x v="4"/>
    <x v="162"/>
    <n v="340.95"/>
    <n v="12"/>
    <n v="4091.3999999999996"/>
  </r>
  <r>
    <x v="1"/>
    <x v="2"/>
    <x v="1"/>
    <x v="1"/>
    <x v="163"/>
    <n v="79.989999999999995"/>
    <n v="12"/>
    <n v="959.87999999999988"/>
  </r>
  <r>
    <x v="4"/>
    <x v="4"/>
    <x v="3"/>
    <x v="4"/>
    <x v="163"/>
    <n v="799.95"/>
    <n v="4"/>
    <n v="3199.8"/>
  </r>
  <r>
    <x v="2"/>
    <x v="2"/>
    <x v="2"/>
    <x v="3"/>
    <x v="164"/>
    <n v="79.989999999999995"/>
    <n v="3"/>
    <n v="239.96999999999997"/>
  </r>
  <r>
    <x v="11"/>
    <x v="1"/>
    <x v="2"/>
    <x v="2"/>
    <x v="165"/>
    <n v="340.95"/>
    <n v="1"/>
    <n v="340.95"/>
  </r>
  <r>
    <x v="1"/>
    <x v="3"/>
    <x v="1"/>
    <x v="4"/>
    <x v="166"/>
    <n v="168.95"/>
    <n v="4"/>
    <n v="675.8"/>
  </r>
  <r>
    <x v="2"/>
    <x v="4"/>
    <x v="2"/>
    <x v="0"/>
    <x v="167"/>
    <n v="799.95"/>
    <n v="6"/>
    <n v="4799.7000000000007"/>
  </r>
  <r>
    <x v="8"/>
    <x v="1"/>
    <x v="3"/>
    <x v="4"/>
    <x v="167"/>
    <n v="340.95"/>
    <n v="1"/>
    <n v="340.95"/>
  </r>
  <r>
    <x v="2"/>
    <x v="0"/>
    <x v="2"/>
    <x v="4"/>
    <x v="168"/>
    <n v="340.95"/>
    <n v="12"/>
    <n v="4091.3999999999996"/>
  </r>
  <r>
    <x v="4"/>
    <x v="3"/>
    <x v="3"/>
    <x v="1"/>
    <x v="169"/>
    <n v="168.95"/>
    <n v="1"/>
    <n v="168.95"/>
  </r>
  <r>
    <x v="7"/>
    <x v="1"/>
    <x v="0"/>
    <x v="0"/>
    <x v="170"/>
    <n v="340.95"/>
    <n v="19"/>
    <n v="6478.05"/>
  </r>
  <r>
    <x v="4"/>
    <x v="1"/>
    <x v="3"/>
    <x v="0"/>
    <x v="170"/>
    <n v="340.95"/>
    <n v="6"/>
    <n v="2045.6999999999998"/>
  </r>
  <r>
    <x v="0"/>
    <x v="2"/>
    <x v="0"/>
    <x v="0"/>
    <x v="170"/>
    <n v="79.989999999999995"/>
    <n v="20"/>
    <n v="1599.8"/>
  </r>
  <r>
    <x v="1"/>
    <x v="3"/>
    <x v="1"/>
    <x v="1"/>
    <x v="171"/>
    <n v="168.95"/>
    <n v="6"/>
    <n v="1013.6999999999999"/>
  </r>
  <r>
    <x v="6"/>
    <x v="3"/>
    <x v="3"/>
    <x v="0"/>
    <x v="172"/>
    <n v="168.95"/>
    <n v="18"/>
    <n v="3041.1"/>
  </r>
  <r>
    <x v="5"/>
    <x v="2"/>
    <x v="0"/>
    <x v="2"/>
    <x v="173"/>
    <n v="79.989999999999995"/>
    <n v="4"/>
    <n v="319.95999999999998"/>
  </r>
  <r>
    <x v="11"/>
    <x v="1"/>
    <x v="2"/>
    <x v="3"/>
    <x v="173"/>
    <n v="340.95"/>
    <n v="1"/>
    <n v="340.95"/>
  </r>
  <r>
    <x v="7"/>
    <x v="0"/>
    <x v="0"/>
    <x v="1"/>
    <x v="173"/>
    <n v="340.95"/>
    <n v="15"/>
    <n v="5114.25"/>
  </r>
  <r>
    <x v="0"/>
    <x v="3"/>
    <x v="0"/>
    <x v="1"/>
    <x v="173"/>
    <n v="168.95"/>
    <n v="4"/>
    <n v="675.8"/>
  </r>
  <r>
    <x v="7"/>
    <x v="1"/>
    <x v="0"/>
    <x v="4"/>
    <x v="173"/>
    <n v="340.95"/>
    <n v="6"/>
    <n v="2045.6999999999998"/>
  </r>
  <r>
    <x v="1"/>
    <x v="0"/>
    <x v="1"/>
    <x v="4"/>
    <x v="173"/>
    <n v="340.95"/>
    <n v="7"/>
    <n v="2386.65"/>
  </r>
  <r>
    <x v="4"/>
    <x v="0"/>
    <x v="3"/>
    <x v="4"/>
    <x v="174"/>
    <n v="340.95"/>
    <n v="12"/>
    <n v="4091.3999999999996"/>
  </r>
  <r>
    <x v="4"/>
    <x v="2"/>
    <x v="3"/>
    <x v="2"/>
    <x v="175"/>
    <n v="79.989999999999995"/>
    <n v="1"/>
    <n v="79.989999999999995"/>
  </r>
  <r>
    <x v="6"/>
    <x v="1"/>
    <x v="3"/>
    <x v="0"/>
    <x v="176"/>
    <n v="340.95"/>
    <n v="13"/>
    <n v="4432.3499999999995"/>
  </r>
  <r>
    <x v="5"/>
    <x v="2"/>
    <x v="0"/>
    <x v="3"/>
    <x v="176"/>
    <n v="79.989999999999995"/>
    <n v="2"/>
    <n v="159.97999999999999"/>
  </r>
  <r>
    <x v="1"/>
    <x v="2"/>
    <x v="1"/>
    <x v="2"/>
    <x v="177"/>
    <n v="79.989999999999995"/>
    <n v="4"/>
    <n v="319.95999999999998"/>
  </r>
  <r>
    <x v="10"/>
    <x v="2"/>
    <x v="0"/>
    <x v="1"/>
    <x v="177"/>
    <n v="79.989999999999995"/>
    <n v="1"/>
    <n v="79.989999999999995"/>
  </r>
  <r>
    <x v="10"/>
    <x v="1"/>
    <x v="0"/>
    <x v="1"/>
    <x v="177"/>
    <n v="340.95"/>
    <n v="3"/>
    <n v="1022.8499999999999"/>
  </r>
  <r>
    <x v="2"/>
    <x v="3"/>
    <x v="2"/>
    <x v="2"/>
    <x v="178"/>
    <n v="168.95"/>
    <n v="7"/>
    <n v="1182.6499999999999"/>
  </r>
  <r>
    <x v="5"/>
    <x v="0"/>
    <x v="0"/>
    <x v="2"/>
    <x v="179"/>
    <n v="340.95"/>
    <n v="6"/>
    <n v="2045.6999999999998"/>
  </r>
  <r>
    <x v="5"/>
    <x v="1"/>
    <x v="0"/>
    <x v="2"/>
    <x v="179"/>
    <n v="340.95"/>
    <n v="7"/>
    <n v="2386.65"/>
  </r>
  <r>
    <x v="1"/>
    <x v="4"/>
    <x v="1"/>
    <x v="2"/>
    <x v="179"/>
    <n v="799.95"/>
    <n v="13"/>
    <n v="10399.35"/>
  </r>
  <r>
    <x v="3"/>
    <x v="4"/>
    <x v="1"/>
    <x v="3"/>
    <x v="179"/>
    <n v="799.95"/>
    <n v="5"/>
    <n v="3999.75"/>
  </r>
  <r>
    <x v="5"/>
    <x v="3"/>
    <x v="0"/>
    <x v="1"/>
    <x v="179"/>
    <n v="168.95"/>
    <n v="2"/>
    <n v="337.9"/>
  </r>
  <r>
    <x v="5"/>
    <x v="1"/>
    <x v="0"/>
    <x v="4"/>
    <x v="179"/>
    <n v="340.95"/>
    <n v="2"/>
    <n v="681.9"/>
  </r>
  <r>
    <x v="8"/>
    <x v="2"/>
    <x v="3"/>
    <x v="4"/>
    <x v="180"/>
    <n v="79.989999999999995"/>
    <n v="12"/>
    <n v="959.87999999999988"/>
  </r>
  <r>
    <x v="9"/>
    <x v="2"/>
    <x v="3"/>
    <x v="2"/>
    <x v="181"/>
    <n v="79.989999999999995"/>
    <n v="12"/>
    <n v="959.87999999999988"/>
  </r>
  <r>
    <x v="4"/>
    <x v="4"/>
    <x v="3"/>
    <x v="2"/>
    <x v="181"/>
    <n v="799.95"/>
    <n v="2"/>
    <n v="1599.9"/>
  </r>
  <r>
    <x v="3"/>
    <x v="0"/>
    <x v="1"/>
    <x v="3"/>
    <x v="181"/>
    <n v="340.95"/>
    <n v="5"/>
    <n v="1704.75"/>
  </r>
  <r>
    <x v="3"/>
    <x v="1"/>
    <x v="1"/>
    <x v="1"/>
    <x v="181"/>
    <n v="340.95"/>
    <n v="8"/>
    <n v="2727.6"/>
  </r>
  <r>
    <x v="4"/>
    <x v="1"/>
    <x v="3"/>
    <x v="2"/>
    <x v="182"/>
    <n v="340.95"/>
    <n v="4"/>
    <n v="1363.8"/>
  </r>
  <r>
    <x v="5"/>
    <x v="0"/>
    <x v="0"/>
    <x v="1"/>
    <x v="183"/>
    <n v="340.95"/>
    <n v="2"/>
    <n v="681.9"/>
  </r>
  <r>
    <x v="10"/>
    <x v="0"/>
    <x v="2"/>
    <x v="4"/>
    <x v="183"/>
    <n v="340.95"/>
    <n v="5"/>
    <n v="1704.75"/>
  </r>
  <r>
    <x v="2"/>
    <x v="3"/>
    <x v="2"/>
    <x v="3"/>
    <x v="184"/>
    <n v="168.95"/>
    <n v="12"/>
    <n v="2027.3999999999999"/>
  </r>
  <r>
    <x v="0"/>
    <x v="3"/>
    <x v="0"/>
    <x v="3"/>
    <x v="184"/>
    <n v="168.95"/>
    <n v="15"/>
    <n v="2534.25"/>
  </r>
  <r>
    <x v="4"/>
    <x v="4"/>
    <x v="3"/>
    <x v="2"/>
    <x v="185"/>
    <n v="799.95"/>
    <n v="9"/>
    <n v="7199.55"/>
  </r>
  <r>
    <x v="7"/>
    <x v="0"/>
    <x v="0"/>
    <x v="4"/>
    <x v="185"/>
    <n v="340.95"/>
    <n v="5"/>
    <n v="1704.75"/>
  </r>
  <r>
    <x v="5"/>
    <x v="4"/>
    <x v="0"/>
    <x v="2"/>
    <x v="186"/>
    <n v="799.95"/>
    <n v="4"/>
    <n v="3199.8"/>
  </r>
  <r>
    <x v="1"/>
    <x v="1"/>
    <x v="1"/>
    <x v="4"/>
    <x v="186"/>
    <n v="340.95"/>
    <n v="15"/>
    <n v="5114.25"/>
  </r>
  <r>
    <x v="9"/>
    <x v="4"/>
    <x v="3"/>
    <x v="2"/>
    <x v="187"/>
    <n v="799.95"/>
    <n v="10"/>
    <n v="7999.5"/>
  </r>
  <r>
    <x v="8"/>
    <x v="1"/>
    <x v="3"/>
    <x v="1"/>
    <x v="188"/>
    <n v="340.95"/>
    <n v="2"/>
    <n v="681.9"/>
  </r>
  <r>
    <x v="10"/>
    <x v="3"/>
    <x v="0"/>
    <x v="0"/>
    <x v="189"/>
    <n v="168.95"/>
    <n v="11"/>
    <n v="1858.4499999999998"/>
  </r>
  <r>
    <x v="10"/>
    <x v="3"/>
    <x v="0"/>
    <x v="1"/>
    <x v="189"/>
    <n v="168.95"/>
    <n v="2"/>
    <n v="337.9"/>
  </r>
  <r>
    <x v="3"/>
    <x v="4"/>
    <x v="1"/>
    <x v="4"/>
    <x v="190"/>
    <n v="799.95"/>
    <n v="7"/>
    <n v="5599.6500000000005"/>
  </r>
  <r>
    <x v="8"/>
    <x v="0"/>
    <x v="3"/>
    <x v="4"/>
    <x v="190"/>
    <n v="340.95"/>
    <n v="6"/>
    <n v="2045.6999999999998"/>
  </r>
  <r>
    <x v="2"/>
    <x v="2"/>
    <x v="2"/>
    <x v="0"/>
    <x v="191"/>
    <n v="79.989999999999995"/>
    <n v="9"/>
    <n v="719.91"/>
  </r>
  <r>
    <x v="2"/>
    <x v="3"/>
    <x v="2"/>
    <x v="1"/>
    <x v="191"/>
    <n v="168.95"/>
    <n v="11"/>
    <n v="1858.4499999999998"/>
  </r>
  <r>
    <x v="8"/>
    <x v="2"/>
    <x v="3"/>
    <x v="2"/>
    <x v="192"/>
    <n v="79.989999999999995"/>
    <n v="13"/>
    <n v="1039.8699999999999"/>
  </r>
  <r>
    <x v="3"/>
    <x v="0"/>
    <x v="1"/>
    <x v="0"/>
    <x v="192"/>
    <n v="340.95"/>
    <n v="16"/>
    <n v="5455.2"/>
  </r>
  <r>
    <x v="9"/>
    <x v="3"/>
    <x v="3"/>
    <x v="0"/>
    <x v="192"/>
    <n v="168.95"/>
    <n v="11"/>
    <n v="1858.4499999999998"/>
  </r>
  <r>
    <x v="7"/>
    <x v="2"/>
    <x v="0"/>
    <x v="0"/>
    <x v="192"/>
    <n v="79.989999999999995"/>
    <n v="10"/>
    <n v="799.9"/>
  </r>
  <r>
    <x v="9"/>
    <x v="3"/>
    <x v="3"/>
    <x v="3"/>
    <x v="192"/>
    <n v="168.95"/>
    <n v="1"/>
    <n v="168.95"/>
  </r>
  <r>
    <x v="2"/>
    <x v="1"/>
    <x v="2"/>
    <x v="1"/>
    <x v="192"/>
    <n v="340.95"/>
    <n v="2"/>
    <n v="681.9"/>
  </r>
  <r>
    <x v="0"/>
    <x v="0"/>
    <x v="0"/>
    <x v="4"/>
    <x v="192"/>
    <n v="340.95"/>
    <n v="4"/>
    <n v="1363.8"/>
  </r>
  <r>
    <x v="10"/>
    <x v="4"/>
    <x v="0"/>
    <x v="1"/>
    <x v="193"/>
    <n v="799.95"/>
    <n v="3"/>
    <n v="2399.8500000000004"/>
  </r>
  <r>
    <x v="5"/>
    <x v="3"/>
    <x v="0"/>
    <x v="0"/>
    <x v="194"/>
    <n v="168.95"/>
    <n v="15"/>
    <n v="2534.25"/>
  </r>
  <r>
    <x v="10"/>
    <x v="2"/>
    <x v="0"/>
    <x v="2"/>
    <x v="195"/>
    <n v="79.989999999999995"/>
    <n v="8"/>
    <n v="639.91999999999996"/>
  </r>
  <r>
    <x v="6"/>
    <x v="2"/>
    <x v="3"/>
    <x v="0"/>
    <x v="195"/>
    <n v="79.989999999999995"/>
    <n v="13"/>
    <n v="1039.8699999999999"/>
  </r>
  <r>
    <x v="2"/>
    <x v="0"/>
    <x v="2"/>
    <x v="1"/>
    <x v="195"/>
    <n v="340.95"/>
    <n v="9"/>
    <n v="3068.5499999999997"/>
  </r>
  <r>
    <x v="5"/>
    <x v="3"/>
    <x v="0"/>
    <x v="1"/>
    <x v="195"/>
    <n v="168.95"/>
    <n v="5"/>
    <n v="844.75"/>
  </r>
  <r>
    <x v="4"/>
    <x v="0"/>
    <x v="3"/>
    <x v="1"/>
    <x v="195"/>
    <n v="340.95"/>
    <n v="10"/>
    <n v="3409.5"/>
  </r>
  <r>
    <x v="9"/>
    <x v="2"/>
    <x v="3"/>
    <x v="4"/>
    <x v="195"/>
    <n v="79.989999999999995"/>
    <n v="10"/>
    <n v="799.9"/>
  </r>
  <r>
    <x v="4"/>
    <x v="1"/>
    <x v="3"/>
    <x v="4"/>
    <x v="195"/>
    <n v="340.95"/>
    <n v="3"/>
    <n v="1022.8499999999999"/>
  </r>
  <r>
    <x v="0"/>
    <x v="3"/>
    <x v="0"/>
    <x v="2"/>
    <x v="196"/>
    <n v="168.95"/>
    <n v="4"/>
    <n v="675.8"/>
  </r>
  <r>
    <x v="2"/>
    <x v="4"/>
    <x v="2"/>
    <x v="3"/>
    <x v="196"/>
    <n v="799.95"/>
    <n v="5"/>
    <n v="3999.75"/>
  </r>
  <r>
    <x v="7"/>
    <x v="1"/>
    <x v="0"/>
    <x v="1"/>
    <x v="196"/>
    <n v="340.95"/>
    <n v="7"/>
    <n v="2386.65"/>
  </r>
  <r>
    <x v="0"/>
    <x v="0"/>
    <x v="0"/>
    <x v="0"/>
    <x v="197"/>
    <n v="340.95"/>
    <n v="8"/>
    <n v="2727.6"/>
  </r>
  <r>
    <x v="7"/>
    <x v="2"/>
    <x v="0"/>
    <x v="1"/>
    <x v="197"/>
    <n v="79.989999999999995"/>
    <n v="11"/>
    <n v="879.89"/>
  </r>
  <r>
    <x v="8"/>
    <x v="0"/>
    <x v="3"/>
    <x v="4"/>
    <x v="197"/>
    <n v="340.95"/>
    <n v="15"/>
    <n v="5114.25"/>
  </r>
  <r>
    <x v="7"/>
    <x v="3"/>
    <x v="0"/>
    <x v="4"/>
    <x v="197"/>
    <n v="168.95"/>
    <n v="3"/>
    <n v="506.84999999999997"/>
  </r>
  <r>
    <x v="0"/>
    <x v="1"/>
    <x v="0"/>
    <x v="4"/>
    <x v="197"/>
    <n v="340.95"/>
    <n v="8"/>
    <n v="2727.6"/>
  </r>
  <r>
    <x v="9"/>
    <x v="1"/>
    <x v="3"/>
    <x v="0"/>
    <x v="198"/>
    <n v="340.95"/>
    <n v="14"/>
    <n v="4773.3"/>
  </r>
  <r>
    <x v="7"/>
    <x v="1"/>
    <x v="0"/>
    <x v="0"/>
    <x v="198"/>
    <n v="340.95"/>
    <n v="19"/>
    <n v="6478.05"/>
  </r>
  <r>
    <x v="7"/>
    <x v="2"/>
    <x v="0"/>
    <x v="3"/>
    <x v="198"/>
    <n v="79.989999999999995"/>
    <n v="4"/>
    <n v="319.95999999999998"/>
  </r>
  <r>
    <x v="9"/>
    <x v="1"/>
    <x v="3"/>
    <x v="4"/>
    <x v="198"/>
    <n v="340.95"/>
    <n v="15"/>
    <n v="5114.25"/>
  </r>
  <r>
    <x v="7"/>
    <x v="4"/>
    <x v="0"/>
    <x v="0"/>
    <x v="199"/>
    <n v="799.95"/>
    <n v="14"/>
    <n v="11199.300000000001"/>
  </r>
  <r>
    <x v="0"/>
    <x v="1"/>
    <x v="0"/>
    <x v="0"/>
    <x v="199"/>
    <n v="340.95"/>
    <n v="8"/>
    <n v="2727.6"/>
  </r>
  <r>
    <x v="11"/>
    <x v="4"/>
    <x v="2"/>
    <x v="4"/>
    <x v="199"/>
    <n v="799.95"/>
    <n v="2"/>
    <n v="1599.9"/>
  </r>
  <r>
    <x v="2"/>
    <x v="3"/>
    <x v="2"/>
    <x v="2"/>
    <x v="200"/>
    <n v="168.95"/>
    <n v="2"/>
    <n v="337.9"/>
  </r>
  <r>
    <x v="0"/>
    <x v="4"/>
    <x v="0"/>
    <x v="3"/>
    <x v="200"/>
    <n v="799.95"/>
    <n v="14"/>
    <n v="11199.300000000001"/>
  </r>
  <r>
    <x v="2"/>
    <x v="0"/>
    <x v="2"/>
    <x v="0"/>
    <x v="201"/>
    <n v="340.95"/>
    <n v="14"/>
    <n v="4773.3"/>
  </r>
  <r>
    <x v="0"/>
    <x v="1"/>
    <x v="0"/>
    <x v="3"/>
    <x v="201"/>
    <n v="340.95"/>
    <n v="9"/>
    <n v="3068.5499999999997"/>
  </r>
  <r>
    <x v="11"/>
    <x v="2"/>
    <x v="2"/>
    <x v="4"/>
    <x v="201"/>
    <n v="79.989999999999995"/>
    <n v="5"/>
    <n v="399.95"/>
  </r>
  <r>
    <x v="0"/>
    <x v="3"/>
    <x v="0"/>
    <x v="2"/>
    <x v="202"/>
    <n v="168.95"/>
    <n v="3"/>
    <n v="506.84999999999997"/>
  </r>
  <r>
    <x v="10"/>
    <x v="0"/>
    <x v="2"/>
    <x v="0"/>
    <x v="202"/>
    <n v="340.95"/>
    <n v="17"/>
    <n v="5796.15"/>
  </r>
  <r>
    <x v="0"/>
    <x v="1"/>
    <x v="0"/>
    <x v="1"/>
    <x v="202"/>
    <n v="340.95"/>
    <n v="12"/>
    <n v="4091.3999999999996"/>
  </r>
  <r>
    <x v="11"/>
    <x v="3"/>
    <x v="2"/>
    <x v="3"/>
    <x v="203"/>
    <n v="168.95"/>
    <n v="14"/>
    <n v="2365.2999999999997"/>
  </r>
  <r>
    <x v="5"/>
    <x v="1"/>
    <x v="0"/>
    <x v="1"/>
    <x v="204"/>
    <n v="340.95"/>
    <n v="14"/>
    <n v="4773.3"/>
  </r>
  <r>
    <x v="11"/>
    <x v="3"/>
    <x v="2"/>
    <x v="2"/>
    <x v="205"/>
    <n v="168.95"/>
    <n v="9"/>
    <n v="1520.55"/>
  </r>
  <r>
    <x v="2"/>
    <x v="1"/>
    <x v="2"/>
    <x v="0"/>
    <x v="205"/>
    <n v="340.95"/>
    <n v="13"/>
    <n v="4432.3499999999995"/>
  </r>
  <r>
    <x v="6"/>
    <x v="4"/>
    <x v="3"/>
    <x v="0"/>
    <x v="206"/>
    <n v="799.95"/>
    <n v="12"/>
    <n v="9599.4000000000015"/>
  </r>
  <r>
    <x v="5"/>
    <x v="1"/>
    <x v="0"/>
    <x v="1"/>
    <x v="206"/>
    <n v="340.95"/>
    <n v="15"/>
    <n v="5114.25"/>
  </r>
  <r>
    <x v="7"/>
    <x v="1"/>
    <x v="0"/>
    <x v="4"/>
    <x v="207"/>
    <n v="340.95"/>
    <n v="13"/>
    <n v="4432.3499999999995"/>
  </r>
  <r>
    <x v="8"/>
    <x v="2"/>
    <x v="3"/>
    <x v="2"/>
    <x v="208"/>
    <n v="79.989999999999995"/>
    <n v="3"/>
    <n v="239.96999999999997"/>
  </r>
  <r>
    <x v="5"/>
    <x v="2"/>
    <x v="0"/>
    <x v="0"/>
    <x v="209"/>
    <n v="79.989999999999995"/>
    <n v="13"/>
    <n v="1039.8699999999999"/>
  </r>
  <r>
    <x v="5"/>
    <x v="3"/>
    <x v="0"/>
    <x v="1"/>
    <x v="210"/>
    <n v="168.95"/>
    <n v="15"/>
    <n v="2534.25"/>
  </r>
  <r>
    <x v="8"/>
    <x v="2"/>
    <x v="3"/>
    <x v="4"/>
    <x v="210"/>
    <n v="79.989999999999995"/>
    <n v="10"/>
    <n v="799.9"/>
  </r>
  <r>
    <x v="2"/>
    <x v="3"/>
    <x v="2"/>
    <x v="4"/>
    <x v="211"/>
    <n v="168.95"/>
    <n v="5"/>
    <n v="844.75"/>
  </r>
  <r>
    <x v="4"/>
    <x v="2"/>
    <x v="3"/>
    <x v="4"/>
    <x v="211"/>
    <n v="79.989999999999995"/>
    <n v="7"/>
    <n v="559.92999999999995"/>
  </r>
  <r>
    <x v="4"/>
    <x v="2"/>
    <x v="3"/>
    <x v="2"/>
    <x v="212"/>
    <n v="79.989999999999995"/>
    <n v="6"/>
    <n v="479.93999999999994"/>
  </r>
  <r>
    <x v="11"/>
    <x v="3"/>
    <x v="2"/>
    <x v="3"/>
    <x v="212"/>
    <n v="168.95"/>
    <n v="1"/>
    <n v="168.95"/>
  </r>
  <r>
    <x v="9"/>
    <x v="0"/>
    <x v="3"/>
    <x v="1"/>
    <x v="212"/>
    <n v="340.95"/>
    <n v="1"/>
    <n v="340.95"/>
  </r>
  <r>
    <x v="0"/>
    <x v="4"/>
    <x v="0"/>
    <x v="2"/>
    <x v="213"/>
    <n v="799.95"/>
    <n v="7"/>
    <n v="5599.6500000000005"/>
  </r>
  <r>
    <x v="3"/>
    <x v="4"/>
    <x v="1"/>
    <x v="0"/>
    <x v="214"/>
    <n v="799.95"/>
    <n v="13"/>
    <n v="10399.35"/>
  </r>
  <r>
    <x v="7"/>
    <x v="0"/>
    <x v="0"/>
    <x v="2"/>
    <x v="215"/>
    <n v="340.95"/>
    <n v="9"/>
    <n v="3068.5499999999997"/>
  </r>
  <r>
    <x v="9"/>
    <x v="1"/>
    <x v="3"/>
    <x v="0"/>
    <x v="215"/>
    <n v="340.95"/>
    <n v="13"/>
    <n v="4432.3499999999995"/>
  </r>
  <r>
    <x v="5"/>
    <x v="0"/>
    <x v="0"/>
    <x v="3"/>
    <x v="215"/>
    <n v="340.95"/>
    <n v="2"/>
    <n v="681.9"/>
  </r>
  <r>
    <x v="11"/>
    <x v="2"/>
    <x v="2"/>
    <x v="3"/>
    <x v="216"/>
    <n v="79.989999999999995"/>
    <n v="4"/>
    <n v="319.95999999999998"/>
  </r>
  <r>
    <x v="11"/>
    <x v="4"/>
    <x v="2"/>
    <x v="4"/>
    <x v="217"/>
    <n v="799.95"/>
    <n v="14"/>
    <n v="11199.300000000001"/>
  </r>
  <r>
    <x v="7"/>
    <x v="1"/>
    <x v="0"/>
    <x v="3"/>
    <x v="218"/>
    <n v="340.95"/>
    <n v="11"/>
    <n v="3750.45"/>
  </r>
  <r>
    <x v="0"/>
    <x v="3"/>
    <x v="0"/>
    <x v="3"/>
    <x v="218"/>
    <n v="168.95"/>
    <n v="11"/>
    <n v="1858.4499999999998"/>
  </r>
  <r>
    <x v="2"/>
    <x v="4"/>
    <x v="2"/>
    <x v="0"/>
    <x v="219"/>
    <n v="799.95"/>
    <n v="11"/>
    <n v="8799.4500000000007"/>
  </r>
  <r>
    <x v="7"/>
    <x v="2"/>
    <x v="0"/>
    <x v="0"/>
    <x v="219"/>
    <n v="79.989999999999995"/>
    <n v="19"/>
    <n v="1519.81"/>
  </r>
  <r>
    <x v="5"/>
    <x v="4"/>
    <x v="0"/>
    <x v="1"/>
    <x v="220"/>
    <n v="799.95"/>
    <n v="6"/>
    <n v="4799.7000000000007"/>
  </r>
  <r>
    <x v="10"/>
    <x v="3"/>
    <x v="0"/>
    <x v="2"/>
    <x v="221"/>
    <n v="168.95"/>
    <n v="9"/>
    <n v="1520.55"/>
  </r>
  <r>
    <x v="4"/>
    <x v="3"/>
    <x v="3"/>
    <x v="0"/>
    <x v="221"/>
    <n v="168.95"/>
    <n v="19"/>
    <n v="3210.0499999999997"/>
  </r>
  <r>
    <x v="10"/>
    <x v="2"/>
    <x v="0"/>
    <x v="3"/>
    <x v="221"/>
    <n v="79.989999999999995"/>
    <n v="3"/>
    <n v="239.96999999999997"/>
  </r>
  <r>
    <x v="6"/>
    <x v="4"/>
    <x v="3"/>
    <x v="0"/>
    <x v="222"/>
    <n v="799.95"/>
    <n v="20"/>
    <n v="15999"/>
  </r>
  <r>
    <x v="10"/>
    <x v="3"/>
    <x v="0"/>
    <x v="3"/>
    <x v="222"/>
    <n v="168.95"/>
    <n v="12"/>
    <n v="2027.3999999999999"/>
  </r>
  <r>
    <x v="1"/>
    <x v="2"/>
    <x v="1"/>
    <x v="3"/>
    <x v="222"/>
    <n v="79.989999999999995"/>
    <n v="1"/>
    <n v="79.989999999999995"/>
  </r>
  <r>
    <x v="4"/>
    <x v="1"/>
    <x v="3"/>
    <x v="2"/>
    <x v="223"/>
    <n v="340.95"/>
    <n v="3"/>
    <n v="1022.8499999999999"/>
  </r>
  <r>
    <x v="2"/>
    <x v="1"/>
    <x v="2"/>
    <x v="0"/>
    <x v="223"/>
    <n v="340.95"/>
    <n v="16"/>
    <n v="5455.2"/>
  </r>
  <r>
    <x v="0"/>
    <x v="0"/>
    <x v="0"/>
    <x v="3"/>
    <x v="223"/>
    <n v="340.95"/>
    <n v="3"/>
    <n v="1022.8499999999999"/>
  </r>
  <r>
    <x v="0"/>
    <x v="3"/>
    <x v="0"/>
    <x v="0"/>
    <x v="224"/>
    <n v="168.95"/>
    <n v="20"/>
    <n v="3379"/>
  </r>
  <r>
    <x v="5"/>
    <x v="1"/>
    <x v="0"/>
    <x v="3"/>
    <x v="224"/>
    <n v="340.95"/>
    <n v="8"/>
    <n v="2727.6"/>
  </r>
  <r>
    <x v="1"/>
    <x v="1"/>
    <x v="1"/>
    <x v="1"/>
    <x v="224"/>
    <n v="340.95"/>
    <n v="9"/>
    <n v="3068.5499999999997"/>
  </r>
  <r>
    <x v="3"/>
    <x v="1"/>
    <x v="1"/>
    <x v="2"/>
    <x v="225"/>
    <n v="340.95"/>
    <n v="12"/>
    <n v="4091.3999999999996"/>
  </r>
  <r>
    <x v="10"/>
    <x v="3"/>
    <x v="0"/>
    <x v="0"/>
    <x v="225"/>
    <n v="168.95"/>
    <n v="9"/>
    <n v="1520.55"/>
  </r>
  <r>
    <x v="0"/>
    <x v="2"/>
    <x v="0"/>
    <x v="0"/>
    <x v="225"/>
    <n v="79.989999999999995"/>
    <n v="20"/>
    <n v="1599.8"/>
  </r>
  <r>
    <x v="9"/>
    <x v="1"/>
    <x v="3"/>
    <x v="3"/>
    <x v="225"/>
    <n v="340.95"/>
    <n v="6"/>
    <n v="2045.6999999999998"/>
  </r>
  <r>
    <x v="8"/>
    <x v="2"/>
    <x v="3"/>
    <x v="1"/>
    <x v="225"/>
    <n v="79.989999999999995"/>
    <n v="1"/>
    <n v="79.989999999999995"/>
  </r>
  <r>
    <x v="9"/>
    <x v="2"/>
    <x v="3"/>
    <x v="4"/>
    <x v="225"/>
    <n v="79.989999999999995"/>
    <n v="5"/>
    <n v="399.95"/>
  </r>
  <r>
    <x v="6"/>
    <x v="3"/>
    <x v="3"/>
    <x v="4"/>
    <x v="225"/>
    <n v="168.95"/>
    <n v="3"/>
    <n v="506.84999999999997"/>
  </r>
  <r>
    <x v="0"/>
    <x v="2"/>
    <x v="0"/>
    <x v="0"/>
    <x v="226"/>
    <n v="79.989999999999995"/>
    <n v="9"/>
    <n v="719.91"/>
  </r>
  <r>
    <x v="7"/>
    <x v="3"/>
    <x v="0"/>
    <x v="1"/>
    <x v="226"/>
    <n v="168.95"/>
    <n v="4"/>
    <n v="675.8"/>
  </r>
  <r>
    <x v="1"/>
    <x v="2"/>
    <x v="1"/>
    <x v="1"/>
    <x v="226"/>
    <n v="79.989999999999995"/>
    <n v="11"/>
    <n v="879.89"/>
  </r>
  <r>
    <x v="4"/>
    <x v="3"/>
    <x v="3"/>
    <x v="1"/>
    <x v="226"/>
    <n v="168.95"/>
    <n v="15"/>
    <n v="2534.25"/>
  </r>
  <r>
    <x v="8"/>
    <x v="0"/>
    <x v="3"/>
    <x v="4"/>
    <x v="226"/>
    <n v="340.95"/>
    <n v="8"/>
    <n v="2727.6"/>
  </r>
  <r>
    <x v="1"/>
    <x v="1"/>
    <x v="1"/>
    <x v="0"/>
    <x v="227"/>
    <n v="340.95"/>
    <n v="12"/>
    <n v="4091.3999999999996"/>
  </r>
  <r>
    <x v="10"/>
    <x v="0"/>
    <x v="2"/>
    <x v="3"/>
    <x v="227"/>
    <n v="340.95"/>
    <n v="4"/>
    <n v="1363.8"/>
  </r>
  <r>
    <x v="5"/>
    <x v="1"/>
    <x v="0"/>
    <x v="2"/>
    <x v="228"/>
    <n v="340.95"/>
    <n v="2"/>
    <n v="681.9"/>
  </r>
  <r>
    <x v="1"/>
    <x v="3"/>
    <x v="1"/>
    <x v="3"/>
    <x v="228"/>
    <n v="168.95"/>
    <n v="15"/>
    <n v="2534.25"/>
  </r>
  <r>
    <x v="1"/>
    <x v="2"/>
    <x v="1"/>
    <x v="4"/>
    <x v="228"/>
    <n v="79.989999999999995"/>
    <n v="1"/>
    <n v="79.989999999999995"/>
  </r>
  <r>
    <x v="4"/>
    <x v="4"/>
    <x v="3"/>
    <x v="0"/>
    <x v="229"/>
    <n v="799.95"/>
    <n v="18"/>
    <n v="14399.1"/>
  </r>
  <r>
    <x v="0"/>
    <x v="3"/>
    <x v="0"/>
    <x v="0"/>
    <x v="229"/>
    <n v="168.95"/>
    <n v="20"/>
    <n v="3379"/>
  </r>
  <r>
    <x v="5"/>
    <x v="3"/>
    <x v="0"/>
    <x v="1"/>
    <x v="229"/>
    <n v="168.95"/>
    <n v="4"/>
    <n v="675.8"/>
  </r>
  <r>
    <x v="8"/>
    <x v="1"/>
    <x v="3"/>
    <x v="2"/>
    <x v="230"/>
    <n v="340.95"/>
    <n v="11"/>
    <n v="3750.45"/>
  </r>
  <r>
    <x v="7"/>
    <x v="1"/>
    <x v="0"/>
    <x v="2"/>
    <x v="230"/>
    <n v="340.95"/>
    <n v="1"/>
    <n v="340.95"/>
  </r>
  <r>
    <x v="10"/>
    <x v="0"/>
    <x v="2"/>
    <x v="3"/>
    <x v="230"/>
    <n v="340.95"/>
    <n v="7"/>
    <n v="2386.65"/>
  </r>
  <r>
    <x v="3"/>
    <x v="4"/>
    <x v="1"/>
    <x v="2"/>
    <x v="231"/>
    <n v="799.95"/>
    <n v="7"/>
    <n v="5599.6500000000005"/>
  </r>
  <r>
    <x v="2"/>
    <x v="4"/>
    <x v="2"/>
    <x v="2"/>
    <x v="231"/>
    <n v="799.95"/>
    <n v="8"/>
    <n v="6399.6"/>
  </r>
  <r>
    <x v="9"/>
    <x v="2"/>
    <x v="3"/>
    <x v="0"/>
    <x v="231"/>
    <n v="79.989999999999995"/>
    <n v="16"/>
    <n v="1279.8399999999999"/>
  </r>
  <r>
    <x v="5"/>
    <x v="3"/>
    <x v="0"/>
    <x v="0"/>
    <x v="231"/>
    <n v="168.95"/>
    <n v="16"/>
    <n v="2703.2"/>
  </r>
  <r>
    <x v="3"/>
    <x v="3"/>
    <x v="1"/>
    <x v="3"/>
    <x v="231"/>
    <n v="168.95"/>
    <n v="6"/>
    <n v="1013.6999999999999"/>
  </r>
  <r>
    <x v="10"/>
    <x v="4"/>
    <x v="0"/>
    <x v="4"/>
    <x v="231"/>
    <n v="799.95"/>
    <n v="15"/>
    <n v="11999.25"/>
  </r>
  <r>
    <x v="10"/>
    <x v="1"/>
    <x v="0"/>
    <x v="4"/>
    <x v="231"/>
    <n v="340.95"/>
    <n v="11"/>
    <n v="3750.45"/>
  </r>
  <r>
    <x v="1"/>
    <x v="3"/>
    <x v="1"/>
    <x v="0"/>
    <x v="232"/>
    <n v="168.95"/>
    <n v="6"/>
    <n v="1013.6999999999999"/>
  </r>
  <r>
    <x v="2"/>
    <x v="3"/>
    <x v="2"/>
    <x v="4"/>
    <x v="232"/>
    <n v="168.95"/>
    <n v="11"/>
    <n v="1858.4499999999998"/>
  </r>
  <r>
    <x v="8"/>
    <x v="4"/>
    <x v="3"/>
    <x v="4"/>
    <x v="232"/>
    <n v="799.95"/>
    <n v="7"/>
    <n v="5599.6500000000005"/>
  </r>
  <r>
    <x v="7"/>
    <x v="3"/>
    <x v="0"/>
    <x v="4"/>
    <x v="233"/>
    <n v="168.95"/>
    <n v="1"/>
    <n v="168.95"/>
  </r>
  <r>
    <x v="3"/>
    <x v="3"/>
    <x v="1"/>
    <x v="2"/>
    <x v="234"/>
    <n v="168.95"/>
    <n v="15"/>
    <n v="2534.25"/>
  </r>
  <r>
    <x v="2"/>
    <x v="2"/>
    <x v="2"/>
    <x v="2"/>
    <x v="234"/>
    <n v="79.989999999999995"/>
    <n v="12"/>
    <n v="959.87999999999988"/>
  </r>
  <r>
    <x v="3"/>
    <x v="3"/>
    <x v="1"/>
    <x v="0"/>
    <x v="234"/>
    <n v="168.95"/>
    <n v="13"/>
    <n v="2196.35"/>
  </r>
  <r>
    <x v="9"/>
    <x v="1"/>
    <x v="3"/>
    <x v="4"/>
    <x v="234"/>
    <n v="340.95"/>
    <n v="1"/>
    <n v="340.95"/>
  </r>
  <r>
    <x v="11"/>
    <x v="1"/>
    <x v="2"/>
    <x v="4"/>
    <x v="234"/>
    <n v="340.95"/>
    <n v="15"/>
    <n v="5114.25"/>
  </r>
  <r>
    <x v="2"/>
    <x v="4"/>
    <x v="2"/>
    <x v="0"/>
    <x v="235"/>
    <n v="799.95"/>
    <n v="6"/>
    <n v="4799.7000000000007"/>
  </r>
  <r>
    <x v="1"/>
    <x v="0"/>
    <x v="1"/>
    <x v="4"/>
    <x v="235"/>
    <n v="340.95"/>
    <n v="13"/>
    <n v="4432.3499999999995"/>
  </r>
  <r>
    <x v="10"/>
    <x v="3"/>
    <x v="0"/>
    <x v="2"/>
    <x v="236"/>
    <n v="168.95"/>
    <n v="15"/>
    <n v="2534.25"/>
  </r>
  <r>
    <x v="0"/>
    <x v="0"/>
    <x v="0"/>
    <x v="1"/>
    <x v="236"/>
    <n v="340.95"/>
    <n v="12"/>
    <n v="4091.3999999999996"/>
  </r>
  <r>
    <x v="7"/>
    <x v="0"/>
    <x v="0"/>
    <x v="4"/>
    <x v="236"/>
    <n v="340.95"/>
    <n v="2"/>
    <n v="681.9"/>
  </r>
  <r>
    <x v="7"/>
    <x v="2"/>
    <x v="0"/>
    <x v="2"/>
    <x v="237"/>
    <n v="79.989999999999995"/>
    <n v="2"/>
    <n v="159.97999999999999"/>
  </r>
  <r>
    <x v="6"/>
    <x v="2"/>
    <x v="3"/>
    <x v="0"/>
    <x v="237"/>
    <n v="79.989999999999995"/>
    <n v="8"/>
    <n v="639.91999999999996"/>
  </r>
  <r>
    <x v="1"/>
    <x v="1"/>
    <x v="1"/>
    <x v="3"/>
    <x v="237"/>
    <n v="340.95"/>
    <n v="10"/>
    <n v="3409.5"/>
  </r>
  <r>
    <x v="0"/>
    <x v="4"/>
    <x v="0"/>
    <x v="2"/>
    <x v="238"/>
    <n v="799.95"/>
    <n v="3"/>
    <n v="2399.8500000000004"/>
  </r>
  <r>
    <x v="5"/>
    <x v="2"/>
    <x v="0"/>
    <x v="1"/>
    <x v="238"/>
    <n v="79.989999999999995"/>
    <n v="14"/>
    <n v="1119.8599999999999"/>
  </r>
  <r>
    <x v="0"/>
    <x v="0"/>
    <x v="0"/>
    <x v="4"/>
    <x v="238"/>
    <n v="340.95"/>
    <n v="8"/>
    <n v="2727.6"/>
  </r>
  <r>
    <x v="11"/>
    <x v="4"/>
    <x v="2"/>
    <x v="1"/>
    <x v="239"/>
    <n v="799.95"/>
    <n v="10"/>
    <n v="7999.5"/>
  </r>
  <r>
    <x v="6"/>
    <x v="4"/>
    <x v="3"/>
    <x v="0"/>
    <x v="240"/>
    <n v="799.95"/>
    <n v="15"/>
    <n v="11999.25"/>
  </r>
  <r>
    <x v="2"/>
    <x v="1"/>
    <x v="2"/>
    <x v="3"/>
    <x v="240"/>
    <n v="340.95"/>
    <n v="11"/>
    <n v="3750.45"/>
  </r>
  <r>
    <x v="11"/>
    <x v="2"/>
    <x v="2"/>
    <x v="4"/>
    <x v="241"/>
    <n v="79.989999999999995"/>
    <n v="10"/>
    <n v="799.9"/>
  </r>
  <r>
    <x v="2"/>
    <x v="3"/>
    <x v="2"/>
    <x v="3"/>
    <x v="242"/>
    <n v="168.95"/>
    <n v="11"/>
    <n v="1858.4499999999998"/>
  </r>
  <r>
    <x v="10"/>
    <x v="4"/>
    <x v="0"/>
    <x v="2"/>
    <x v="243"/>
    <n v="799.95"/>
    <n v="2"/>
    <n v="1599.9"/>
  </r>
  <r>
    <x v="3"/>
    <x v="0"/>
    <x v="1"/>
    <x v="3"/>
    <x v="243"/>
    <n v="340.95"/>
    <n v="15"/>
    <n v="5114.25"/>
  </r>
  <r>
    <x v="9"/>
    <x v="4"/>
    <x v="3"/>
    <x v="1"/>
    <x v="243"/>
    <n v="799.95"/>
    <n v="11"/>
    <n v="8799.4500000000007"/>
  </r>
  <r>
    <x v="9"/>
    <x v="1"/>
    <x v="3"/>
    <x v="0"/>
    <x v="244"/>
    <n v="340.95"/>
    <n v="17"/>
    <n v="5796.15"/>
  </r>
  <r>
    <x v="0"/>
    <x v="1"/>
    <x v="0"/>
    <x v="3"/>
    <x v="244"/>
    <n v="340.95"/>
    <n v="8"/>
    <n v="2727.6"/>
  </r>
  <r>
    <x v="1"/>
    <x v="3"/>
    <x v="1"/>
    <x v="2"/>
    <x v="245"/>
    <n v="168.95"/>
    <n v="9"/>
    <n v="1520.55"/>
  </r>
  <r>
    <x v="11"/>
    <x v="2"/>
    <x v="2"/>
    <x v="1"/>
    <x v="245"/>
    <n v="79.989999999999995"/>
    <n v="2"/>
    <n v="159.97999999999999"/>
  </r>
  <r>
    <x v="4"/>
    <x v="4"/>
    <x v="3"/>
    <x v="4"/>
    <x v="246"/>
    <n v="799.95"/>
    <n v="15"/>
    <n v="11999.25"/>
  </r>
  <r>
    <x v="5"/>
    <x v="3"/>
    <x v="0"/>
    <x v="2"/>
    <x v="247"/>
    <n v="168.95"/>
    <n v="4"/>
    <n v="675.8"/>
  </r>
  <r>
    <x v="1"/>
    <x v="1"/>
    <x v="1"/>
    <x v="2"/>
    <x v="247"/>
    <n v="340.95"/>
    <n v="15"/>
    <n v="5114.25"/>
  </r>
  <r>
    <x v="0"/>
    <x v="3"/>
    <x v="0"/>
    <x v="0"/>
    <x v="248"/>
    <n v="168.95"/>
    <n v="13"/>
    <n v="2196.35"/>
  </r>
  <r>
    <x v="8"/>
    <x v="2"/>
    <x v="3"/>
    <x v="3"/>
    <x v="248"/>
    <n v="79.989999999999995"/>
    <n v="8"/>
    <n v="639.91999999999996"/>
  </r>
  <r>
    <x v="11"/>
    <x v="2"/>
    <x v="2"/>
    <x v="3"/>
    <x v="248"/>
    <n v="79.989999999999995"/>
    <n v="1"/>
    <n v="79.989999999999995"/>
  </r>
  <r>
    <x v="4"/>
    <x v="3"/>
    <x v="3"/>
    <x v="3"/>
    <x v="248"/>
    <n v="168.95"/>
    <n v="13"/>
    <n v="2196.35"/>
  </r>
  <r>
    <x v="4"/>
    <x v="0"/>
    <x v="3"/>
    <x v="0"/>
    <x v="249"/>
    <n v="340.95"/>
    <n v="13"/>
    <n v="4432.3499999999995"/>
  </r>
  <r>
    <x v="2"/>
    <x v="0"/>
    <x v="2"/>
    <x v="0"/>
    <x v="250"/>
    <n v="340.95"/>
    <n v="12"/>
    <n v="4091.3999999999996"/>
  </r>
  <r>
    <x v="2"/>
    <x v="0"/>
    <x v="2"/>
    <x v="4"/>
    <x v="250"/>
    <n v="340.95"/>
    <n v="9"/>
    <n v="3068.5499999999997"/>
  </r>
  <r>
    <x v="0"/>
    <x v="3"/>
    <x v="0"/>
    <x v="4"/>
    <x v="250"/>
    <n v="168.95"/>
    <n v="6"/>
    <n v="1013.6999999999999"/>
  </r>
  <r>
    <x v="3"/>
    <x v="0"/>
    <x v="1"/>
    <x v="1"/>
    <x v="251"/>
    <n v="340.95"/>
    <n v="14"/>
    <n v="4773.3"/>
  </r>
  <r>
    <x v="11"/>
    <x v="2"/>
    <x v="2"/>
    <x v="1"/>
    <x v="251"/>
    <n v="79.989999999999995"/>
    <n v="3"/>
    <n v="239.96999999999997"/>
  </r>
  <r>
    <x v="10"/>
    <x v="4"/>
    <x v="0"/>
    <x v="3"/>
    <x v="252"/>
    <n v="799.95"/>
    <n v="6"/>
    <n v="4799.7000000000007"/>
  </r>
  <r>
    <x v="5"/>
    <x v="2"/>
    <x v="0"/>
    <x v="3"/>
    <x v="252"/>
    <n v="79.989999999999995"/>
    <n v="1"/>
    <n v="79.989999999999995"/>
  </r>
  <r>
    <x v="6"/>
    <x v="3"/>
    <x v="3"/>
    <x v="2"/>
    <x v="253"/>
    <n v="168.95"/>
    <n v="14"/>
    <n v="2365.2999999999997"/>
  </r>
  <r>
    <x v="4"/>
    <x v="0"/>
    <x v="3"/>
    <x v="0"/>
    <x v="253"/>
    <n v="340.95"/>
    <n v="11"/>
    <n v="3750.45"/>
  </r>
  <r>
    <x v="8"/>
    <x v="0"/>
    <x v="3"/>
    <x v="3"/>
    <x v="253"/>
    <n v="340.95"/>
    <n v="7"/>
    <n v="2386.65"/>
  </r>
  <r>
    <x v="6"/>
    <x v="4"/>
    <x v="3"/>
    <x v="3"/>
    <x v="253"/>
    <n v="799.95"/>
    <n v="11"/>
    <n v="8799.4500000000007"/>
  </r>
  <r>
    <x v="9"/>
    <x v="3"/>
    <x v="3"/>
    <x v="4"/>
    <x v="253"/>
    <n v="168.95"/>
    <n v="7"/>
    <n v="1182.6499999999999"/>
  </r>
  <r>
    <x v="5"/>
    <x v="3"/>
    <x v="0"/>
    <x v="0"/>
    <x v="254"/>
    <n v="168.95"/>
    <n v="14"/>
    <n v="2365.2999999999997"/>
  </r>
  <r>
    <x v="4"/>
    <x v="1"/>
    <x v="3"/>
    <x v="3"/>
    <x v="255"/>
    <n v="340.95"/>
    <n v="2"/>
    <n v="681.9"/>
  </r>
  <r>
    <x v="2"/>
    <x v="1"/>
    <x v="2"/>
    <x v="4"/>
    <x v="255"/>
    <n v="340.95"/>
    <n v="15"/>
    <n v="5114.25"/>
  </r>
  <r>
    <x v="4"/>
    <x v="1"/>
    <x v="3"/>
    <x v="2"/>
    <x v="256"/>
    <n v="340.95"/>
    <n v="7"/>
    <n v="2386.65"/>
  </r>
  <r>
    <x v="1"/>
    <x v="4"/>
    <x v="1"/>
    <x v="1"/>
    <x v="257"/>
    <n v="799.95"/>
    <n v="4"/>
    <n v="3199.8"/>
  </r>
  <r>
    <x v="2"/>
    <x v="1"/>
    <x v="2"/>
    <x v="2"/>
    <x v="258"/>
    <n v="340.95"/>
    <n v="6"/>
    <n v="2045.6999999999998"/>
  </r>
  <r>
    <x v="11"/>
    <x v="2"/>
    <x v="2"/>
    <x v="2"/>
    <x v="258"/>
    <n v="79.989999999999995"/>
    <n v="3"/>
    <n v="239.96999999999997"/>
  </r>
  <r>
    <x v="5"/>
    <x v="0"/>
    <x v="0"/>
    <x v="0"/>
    <x v="258"/>
    <n v="340.95"/>
    <n v="19"/>
    <n v="6478.05"/>
  </r>
  <r>
    <x v="8"/>
    <x v="4"/>
    <x v="3"/>
    <x v="4"/>
    <x v="258"/>
    <n v="799.95"/>
    <n v="13"/>
    <n v="10399.35"/>
  </r>
  <r>
    <x v="0"/>
    <x v="0"/>
    <x v="0"/>
    <x v="2"/>
    <x v="259"/>
    <n v="340.95"/>
    <n v="11"/>
    <n v="3750.45"/>
  </r>
  <r>
    <x v="6"/>
    <x v="0"/>
    <x v="3"/>
    <x v="3"/>
    <x v="260"/>
    <n v="340.95"/>
    <n v="6"/>
    <n v="2045.6999999999998"/>
  </r>
  <r>
    <x v="11"/>
    <x v="0"/>
    <x v="2"/>
    <x v="4"/>
    <x v="260"/>
    <n v="340.95"/>
    <n v="3"/>
    <n v="1022.8499999999999"/>
  </r>
  <r>
    <x v="5"/>
    <x v="2"/>
    <x v="0"/>
    <x v="3"/>
    <x v="261"/>
    <n v="79.989999999999995"/>
    <n v="6"/>
    <n v="479.93999999999994"/>
  </r>
  <r>
    <x v="10"/>
    <x v="3"/>
    <x v="0"/>
    <x v="4"/>
    <x v="261"/>
    <n v="168.95"/>
    <n v="8"/>
    <n v="1351.6"/>
  </r>
  <r>
    <x v="5"/>
    <x v="1"/>
    <x v="0"/>
    <x v="1"/>
    <x v="262"/>
    <n v="340.95"/>
    <n v="11"/>
    <n v="3750.45"/>
  </r>
  <r>
    <x v="0"/>
    <x v="1"/>
    <x v="0"/>
    <x v="1"/>
    <x v="262"/>
    <n v="340.95"/>
    <n v="11"/>
    <n v="3750.45"/>
  </r>
  <r>
    <x v="8"/>
    <x v="1"/>
    <x v="3"/>
    <x v="4"/>
    <x v="263"/>
    <n v="340.95"/>
    <n v="12"/>
    <n v="4091.3999999999996"/>
  </r>
  <r>
    <x v="9"/>
    <x v="4"/>
    <x v="3"/>
    <x v="4"/>
    <x v="264"/>
    <n v="799.95"/>
    <n v="13"/>
    <n v="10399.35"/>
  </r>
  <r>
    <x v="8"/>
    <x v="3"/>
    <x v="3"/>
    <x v="0"/>
    <x v="265"/>
    <n v="168.95"/>
    <n v="8"/>
    <n v="1351.6"/>
  </r>
  <r>
    <x v="11"/>
    <x v="0"/>
    <x v="2"/>
    <x v="3"/>
    <x v="266"/>
    <n v="340.95"/>
    <n v="2"/>
    <n v="681.9"/>
  </r>
  <r>
    <x v="11"/>
    <x v="2"/>
    <x v="2"/>
    <x v="3"/>
    <x v="266"/>
    <n v="79.989999999999995"/>
    <n v="2"/>
    <n v="159.97999999999999"/>
  </r>
  <r>
    <x v="6"/>
    <x v="1"/>
    <x v="3"/>
    <x v="1"/>
    <x v="266"/>
    <n v="340.95"/>
    <n v="12"/>
    <n v="4091.3999999999996"/>
  </r>
  <r>
    <x v="6"/>
    <x v="0"/>
    <x v="3"/>
    <x v="2"/>
    <x v="267"/>
    <n v="340.95"/>
    <n v="13"/>
    <n v="4432.3499999999995"/>
  </r>
  <r>
    <x v="8"/>
    <x v="4"/>
    <x v="3"/>
    <x v="0"/>
    <x v="267"/>
    <n v="799.95"/>
    <n v="9"/>
    <n v="7199.55"/>
  </r>
  <r>
    <x v="5"/>
    <x v="1"/>
    <x v="0"/>
    <x v="3"/>
    <x v="267"/>
    <n v="340.95"/>
    <n v="11"/>
    <n v="3750.45"/>
  </r>
  <r>
    <x v="10"/>
    <x v="4"/>
    <x v="0"/>
    <x v="0"/>
    <x v="268"/>
    <n v="799.95"/>
    <n v="8"/>
    <n v="6399.6"/>
  </r>
  <r>
    <x v="1"/>
    <x v="0"/>
    <x v="1"/>
    <x v="4"/>
    <x v="268"/>
    <n v="340.95"/>
    <n v="4"/>
    <n v="1363.8"/>
  </r>
  <r>
    <x v="8"/>
    <x v="1"/>
    <x v="3"/>
    <x v="1"/>
    <x v="269"/>
    <n v="340.95"/>
    <n v="4"/>
    <n v="1363.8"/>
  </r>
  <r>
    <x v="11"/>
    <x v="1"/>
    <x v="2"/>
    <x v="4"/>
    <x v="269"/>
    <n v="340.95"/>
    <n v="8"/>
    <n v="2727.6"/>
  </r>
  <r>
    <x v="6"/>
    <x v="2"/>
    <x v="3"/>
    <x v="0"/>
    <x v="270"/>
    <n v="79.989999999999995"/>
    <n v="18"/>
    <n v="1439.82"/>
  </r>
  <r>
    <x v="4"/>
    <x v="2"/>
    <x v="3"/>
    <x v="1"/>
    <x v="270"/>
    <n v="79.989999999999995"/>
    <n v="9"/>
    <n v="719.91"/>
  </r>
  <r>
    <x v="8"/>
    <x v="2"/>
    <x v="3"/>
    <x v="2"/>
    <x v="271"/>
    <n v="79.989999999999995"/>
    <n v="1"/>
    <n v="79.989999999999995"/>
  </r>
  <r>
    <x v="9"/>
    <x v="4"/>
    <x v="3"/>
    <x v="4"/>
    <x v="272"/>
    <n v="799.95"/>
    <n v="10"/>
    <n v="7999.5"/>
  </r>
  <r>
    <x v="9"/>
    <x v="0"/>
    <x v="3"/>
    <x v="0"/>
    <x v="273"/>
    <n v="340.95"/>
    <n v="18"/>
    <n v="6137.0999999999995"/>
  </r>
  <r>
    <x v="2"/>
    <x v="1"/>
    <x v="2"/>
    <x v="3"/>
    <x v="273"/>
    <n v="340.95"/>
    <n v="4"/>
    <n v="1363.8"/>
  </r>
  <r>
    <x v="5"/>
    <x v="3"/>
    <x v="0"/>
    <x v="1"/>
    <x v="273"/>
    <n v="168.95"/>
    <n v="9"/>
    <n v="1520.55"/>
  </r>
  <r>
    <x v="0"/>
    <x v="0"/>
    <x v="0"/>
    <x v="3"/>
    <x v="274"/>
    <n v="340.95"/>
    <n v="4"/>
    <n v="1363.8"/>
  </r>
  <r>
    <x v="1"/>
    <x v="4"/>
    <x v="1"/>
    <x v="0"/>
    <x v="275"/>
    <n v="799.95"/>
    <n v="7"/>
    <n v="5599.6500000000005"/>
  </r>
  <r>
    <x v="5"/>
    <x v="0"/>
    <x v="0"/>
    <x v="3"/>
    <x v="275"/>
    <n v="340.95"/>
    <n v="6"/>
    <n v="2045.6999999999998"/>
  </r>
  <r>
    <x v="2"/>
    <x v="3"/>
    <x v="2"/>
    <x v="3"/>
    <x v="276"/>
    <n v="168.95"/>
    <n v="14"/>
    <n v="2365.2999999999997"/>
  </r>
  <r>
    <x v="8"/>
    <x v="2"/>
    <x v="3"/>
    <x v="0"/>
    <x v="277"/>
    <n v="79.989999999999995"/>
    <n v="9"/>
    <n v="719.91"/>
  </r>
  <r>
    <x v="10"/>
    <x v="0"/>
    <x v="2"/>
    <x v="4"/>
    <x v="277"/>
    <n v="340.95"/>
    <n v="10"/>
    <n v="3409.5"/>
  </r>
  <r>
    <x v="10"/>
    <x v="1"/>
    <x v="0"/>
    <x v="4"/>
    <x v="277"/>
    <n v="340.95"/>
    <n v="13"/>
    <n v="4432.3499999999995"/>
  </r>
  <r>
    <x v="4"/>
    <x v="4"/>
    <x v="3"/>
    <x v="0"/>
    <x v="278"/>
    <n v="799.95"/>
    <n v="12"/>
    <n v="9599.4000000000015"/>
  </r>
  <r>
    <x v="10"/>
    <x v="0"/>
    <x v="2"/>
    <x v="3"/>
    <x v="278"/>
    <n v="340.95"/>
    <n v="4"/>
    <n v="1363.8"/>
  </r>
  <r>
    <x v="11"/>
    <x v="1"/>
    <x v="2"/>
    <x v="2"/>
    <x v="279"/>
    <n v="340.95"/>
    <n v="6"/>
    <n v="2045.6999999999998"/>
  </r>
  <r>
    <x v="2"/>
    <x v="2"/>
    <x v="2"/>
    <x v="3"/>
    <x v="280"/>
    <n v="79.989999999999995"/>
    <n v="2"/>
    <n v="159.97999999999999"/>
  </r>
  <r>
    <x v="11"/>
    <x v="3"/>
    <x v="2"/>
    <x v="1"/>
    <x v="280"/>
    <n v="168.95"/>
    <n v="15"/>
    <n v="2534.25"/>
  </r>
  <r>
    <x v="6"/>
    <x v="3"/>
    <x v="3"/>
    <x v="4"/>
    <x v="281"/>
    <n v="168.95"/>
    <n v="9"/>
    <n v="1520.55"/>
  </r>
  <r>
    <x v="0"/>
    <x v="1"/>
    <x v="0"/>
    <x v="2"/>
    <x v="282"/>
    <n v="340.95"/>
    <n v="4"/>
    <n v="1363.8"/>
  </r>
  <r>
    <x v="3"/>
    <x v="0"/>
    <x v="1"/>
    <x v="3"/>
    <x v="282"/>
    <n v="340.95"/>
    <n v="10"/>
    <n v="3409.5"/>
  </r>
  <r>
    <x v="8"/>
    <x v="1"/>
    <x v="3"/>
    <x v="3"/>
    <x v="282"/>
    <n v="340.95"/>
    <n v="10"/>
    <n v="3409.5"/>
  </r>
  <r>
    <x v="0"/>
    <x v="0"/>
    <x v="0"/>
    <x v="1"/>
    <x v="283"/>
    <n v="340.95"/>
    <n v="4"/>
    <n v="1363.8"/>
  </r>
  <r>
    <x v="10"/>
    <x v="1"/>
    <x v="0"/>
    <x v="3"/>
    <x v="284"/>
    <n v="340.95"/>
    <n v="6"/>
    <n v="2045.6999999999998"/>
  </r>
  <r>
    <x v="0"/>
    <x v="1"/>
    <x v="0"/>
    <x v="1"/>
    <x v="284"/>
    <n v="340.95"/>
    <n v="6"/>
    <n v="2045.6999999999998"/>
  </r>
  <r>
    <x v="11"/>
    <x v="1"/>
    <x v="2"/>
    <x v="2"/>
    <x v="285"/>
    <n v="340.95"/>
    <n v="7"/>
    <n v="2386.65"/>
  </r>
  <r>
    <x v="6"/>
    <x v="3"/>
    <x v="3"/>
    <x v="0"/>
    <x v="285"/>
    <n v="168.95"/>
    <n v="8"/>
    <n v="1351.6"/>
  </r>
  <r>
    <x v="4"/>
    <x v="1"/>
    <x v="3"/>
    <x v="0"/>
    <x v="285"/>
    <n v="340.95"/>
    <n v="15"/>
    <n v="5114.25"/>
  </r>
  <r>
    <x v="6"/>
    <x v="0"/>
    <x v="3"/>
    <x v="1"/>
    <x v="285"/>
    <n v="340.95"/>
    <n v="4"/>
    <n v="1363.8"/>
  </r>
  <r>
    <x v="0"/>
    <x v="1"/>
    <x v="0"/>
    <x v="3"/>
    <x v="286"/>
    <n v="340.95"/>
    <n v="12"/>
    <n v="4091.3999999999996"/>
  </r>
  <r>
    <x v="4"/>
    <x v="4"/>
    <x v="3"/>
    <x v="4"/>
    <x v="287"/>
    <n v="799.95"/>
    <n v="9"/>
    <n v="7199.55"/>
  </r>
  <r>
    <x v="2"/>
    <x v="0"/>
    <x v="2"/>
    <x v="1"/>
    <x v="288"/>
    <n v="340.95"/>
    <n v="12"/>
    <n v="4091.3999999999996"/>
  </r>
  <r>
    <x v="8"/>
    <x v="4"/>
    <x v="3"/>
    <x v="1"/>
    <x v="288"/>
    <n v="799.95"/>
    <n v="13"/>
    <n v="10399.35"/>
  </r>
  <r>
    <x v="9"/>
    <x v="2"/>
    <x v="3"/>
    <x v="1"/>
    <x v="288"/>
    <n v="79.989999999999995"/>
    <n v="7"/>
    <n v="559.92999999999995"/>
  </r>
  <r>
    <x v="6"/>
    <x v="3"/>
    <x v="3"/>
    <x v="2"/>
    <x v="289"/>
    <n v="168.95"/>
    <n v="1"/>
    <n v="168.95"/>
  </r>
  <r>
    <x v="5"/>
    <x v="2"/>
    <x v="0"/>
    <x v="0"/>
    <x v="289"/>
    <n v="79.989999999999995"/>
    <n v="7"/>
    <n v="559.92999999999995"/>
  </r>
  <r>
    <x v="4"/>
    <x v="3"/>
    <x v="3"/>
    <x v="3"/>
    <x v="290"/>
    <n v="168.95"/>
    <n v="12"/>
    <n v="2027.3999999999999"/>
  </r>
  <r>
    <x v="5"/>
    <x v="4"/>
    <x v="0"/>
    <x v="4"/>
    <x v="290"/>
    <n v="799.95"/>
    <n v="5"/>
    <n v="3999.75"/>
  </r>
  <r>
    <x v="11"/>
    <x v="1"/>
    <x v="2"/>
    <x v="3"/>
    <x v="291"/>
    <n v="340.95"/>
    <n v="2"/>
    <n v="681.9"/>
  </r>
  <r>
    <x v="11"/>
    <x v="4"/>
    <x v="2"/>
    <x v="1"/>
    <x v="292"/>
    <n v="799.95"/>
    <n v="14"/>
    <n v="11199.300000000001"/>
  </r>
  <r>
    <x v="1"/>
    <x v="2"/>
    <x v="1"/>
    <x v="1"/>
    <x v="293"/>
    <n v="79.989999999999995"/>
    <n v="9"/>
    <n v="719.91"/>
  </r>
  <r>
    <x v="0"/>
    <x v="4"/>
    <x v="0"/>
    <x v="3"/>
    <x v="294"/>
    <n v="799.95"/>
    <n v="10"/>
    <n v="7999.5"/>
  </r>
  <r>
    <x v="1"/>
    <x v="4"/>
    <x v="1"/>
    <x v="2"/>
    <x v="295"/>
    <n v="799.95"/>
    <n v="8"/>
    <n v="6399.6"/>
  </r>
  <r>
    <x v="2"/>
    <x v="4"/>
    <x v="2"/>
    <x v="0"/>
    <x v="296"/>
    <n v="799.95"/>
    <n v="11"/>
    <n v="8799.4500000000007"/>
  </r>
  <r>
    <x v="8"/>
    <x v="2"/>
    <x v="3"/>
    <x v="1"/>
    <x v="296"/>
    <n v="79.989999999999995"/>
    <n v="6"/>
    <n v="479.93999999999994"/>
  </r>
  <r>
    <x v="1"/>
    <x v="4"/>
    <x v="1"/>
    <x v="4"/>
    <x v="297"/>
    <n v="799.95"/>
    <n v="9"/>
    <n v="7199.55"/>
  </r>
  <r>
    <x v="10"/>
    <x v="1"/>
    <x v="0"/>
    <x v="1"/>
    <x v="298"/>
    <n v="340.95"/>
    <n v="4"/>
    <n v="1363.8"/>
  </r>
  <r>
    <x v="11"/>
    <x v="4"/>
    <x v="2"/>
    <x v="0"/>
    <x v="299"/>
    <n v="799.95"/>
    <n v="20"/>
    <n v="15999"/>
  </r>
  <r>
    <x v="6"/>
    <x v="3"/>
    <x v="3"/>
    <x v="4"/>
    <x v="299"/>
    <n v="168.95"/>
    <n v="1"/>
    <n v="168.95"/>
  </r>
  <r>
    <x v="11"/>
    <x v="0"/>
    <x v="2"/>
    <x v="2"/>
    <x v="300"/>
    <n v="340.95"/>
    <n v="10"/>
    <n v="3409.5"/>
  </r>
  <r>
    <x v="10"/>
    <x v="0"/>
    <x v="2"/>
    <x v="1"/>
    <x v="300"/>
    <n v="340.95"/>
    <n v="1"/>
    <n v="340.95"/>
  </r>
  <r>
    <x v="9"/>
    <x v="3"/>
    <x v="3"/>
    <x v="2"/>
    <x v="301"/>
    <n v="168.95"/>
    <n v="7"/>
    <n v="1182.6499999999999"/>
  </r>
  <r>
    <x v="8"/>
    <x v="2"/>
    <x v="3"/>
    <x v="3"/>
    <x v="301"/>
    <n v="79.989999999999995"/>
    <n v="11"/>
    <n v="879.89"/>
  </r>
  <r>
    <x v="10"/>
    <x v="0"/>
    <x v="2"/>
    <x v="4"/>
    <x v="301"/>
    <n v="340.95"/>
    <n v="9"/>
    <n v="3068.5499999999997"/>
  </r>
  <r>
    <x v="1"/>
    <x v="2"/>
    <x v="1"/>
    <x v="4"/>
    <x v="301"/>
    <n v="79.989999999999995"/>
    <n v="7"/>
    <n v="559.92999999999995"/>
  </r>
  <r>
    <x v="8"/>
    <x v="3"/>
    <x v="3"/>
    <x v="3"/>
    <x v="302"/>
    <n v="168.95"/>
    <n v="3"/>
    <n v="506.84999999999997"/>
  </r>
  <r>
    <x v="0"/>
    <x v="0"/>
    <x v="0"/>
    <x v="2"/>
    <x v="303"/>
    <n v="340.95"/>
    <n v="10"/>
    <n v="3409.5"/>
  </r>
  <r>
    <x v="11"/>
    <x v="2"/>
    <x v="2"/>
    <x v="0"/>
    <x v="303"/>
    <n v="79.989999999999995"/>
    <n v="8"/>
    <n v="639.91999999999996"/>
  </r>
  <r>
    <x v="3"/>
    <x v="0"/>
    <x v="1"/>
    <x v="3"/>
    <x v="303"/>
    <n v="340.95"/>
    <n v="2"/>
    <n v="681.9"/>
  </r>
  <r>
    <x v="8"/>
    <x v="1"/>
    <x v="3"/>
    <x v="3"/>
    <x v="303"/>
    <n v="340.95"/>
    <n v="8"/>
    <n v="2727.6"/>
  </r>
  <r>
    <x v="11"/>
    <x v="3"/>
    <x v="2"/>
    <x v="3"/>
    <x v="304"/>
    <n v="168.95"/>
    <n v="14"/>
    <n v="2365.2999999999997"/>
  </r>
  <r>
    <x v="0"/>
    <x v="2"/>
    <x v="0"/>
    <x v="3"/>
    <x v="304"/>
    <n v="79.989999999999995"/>
    <n v="10"/>
    <n v="799.9"/>
  </r>
  <r>
    <x v="0"/>
    <x v="1"/>
    <x v="0"/>
    <x v="1"/>
    <x v="304"/>
    <n v="340.95"/>
    <n v="5"/>
    <n v="1704.75"/>
  </r>
  <r>
    <x v="5"/>
    <x v="2"/>
    <x v="0"/>
    <x v="3"/>
    <x v="305"/>
    <n v="79.989999999999995"/>
    <n v="15"/>
    <n v="1199.8499999999999"/>
  </r>
  <r>
    <x v="4"/>
    <x v="0"/>
    <x v="3"/>
    <x v="3"/>
    <x v="305"/>
    <n v="340.95"/>
    <n v="12"/>
    <n v="4091.3999999999996"/>
  </r>
  <r>
    <x v="4"/>
    <x v="3"/>
    <x v="3"/>
    <x v="4"/>
    <x v="306"/>
    <n v="168.95"/>
    <n v="2"/>
    <n v="337.9"/>
  </r>
  <r>
    <x v="2"/>
    <x v="0"/>
    <x v="2"/>
    <x v="0"/>
    <x v="307"/>
    <n v="340.95"/>
    <n v="11"/>
    <n v="3750.45"/>
  </r>
  <r>
    <x v="6"/>
    <x v="4"/>
    <x v="3"/>
    <x v="0"/>
    <x v="307"/>
    <n v="799.95"/>
    <n v="14"/>
    <n v="11199.300000000001"/>
  </r>
  <r>
    <x v="0"/>
    <x v="2"/>
    <x v="0"/>
    <x v="0"/>
    <x v="308"/>
    <n v="79.989999999999995"/>
    <n v="17"/>
    <n v="1359.83"/>
  </r>
  <r>
    <x v="2"/>
    <x v="0"/>
    <x v="2"/>
    <x v="3"/>
    <x v="308"/>
    <n v="340.95"/>
    <n v="8"/>
    <n v="2727.6"/>
  </r>
  <r>
    <x v="6"/>
    <x v="4"/>
    <x v="3"/>
    <x v="3"/>
    <x v="309"/>
    <n v="799.95"/>
    <n v="13"/>
    <n v="10399.35"/>
  </r>
  <r>
    <x v="10"/>
    <x v="0"/>
    <x v="2"/>
    <x v="1"/>
    <x v="309"/>
    <n v="340.95"/>
    <n v="8"/>
    <n v="2727.6"/>
  </r>
  <r>
    <x v="0"/>
    <x v="3"/>
    <x v="0"/>
    <x v="4"/>
    <x v="309"/>
    <n v="168.95"/>
    <n v="13"/>
    <n v="2196.35"/>
  </r>
  <r>
    <x v="6"/>
    <x v="3"/>
    <x v="3"/>
    <x v="3"/>
    <x v="310"/>
    <n v="168.95"/>
    <n v="6"/>
    <n v="1013.6999999999999"/>
  </r>
  <r>
    <x v="2"/>
    <x v="1"/>
    <x v="2"/>
    <x v="0"/>
    <x v="311"/>
    <n v="340.95"/>
    <n v="7"/>
    <n v="2386.65"/>
  </r>
  <r>
    <x v="10"/>
    <x v="2"/>
    <x v="0"/>
    <x v="3"/>
    <x v="311"/>
    <n v="79.989999999999995"/>
    <n v="2"/>
    <n v="159.97999999999999"/>
  </r>
  <r>
    <x v="4"/>
    <x v="4"/>
    <x v="3"/>
    <x v="0"/>
    <x v="312"/>
    <n v="799.95"/>
    <n v="7"/>
    <n v="5599.6500000000005"/>
  </r>
  <r>
    <x v="10"/>
    <x v="3"/>
    <x v="0"/>
    <x v="2"/>
    <x v="313"/>
    <n v="168.95"/>
    <n v="14"/>
    <n v="2365.2999999999997"/>
  </r>
  <r>
    <x v="5"/>
    <x v="3"/>
    <x v="0"/>
    <x v="2"/>
    <x v="313"/>
    <n v="168.95"/>
    <n v="12"/>
    <n v="2027.3999999999999"/>
  </r>
  <r>
    <x v="10"/>
    <x v="3"/>
    <x v="0"/>
    <x v="1"/>
    <x v="313"/>
    <n v="168.95"/>
    <n v="13"/>
    <n v="2196.35"/>
  </r>
  <r>
    <x v="0"/>
    <x v="0"/>
    <x v="0"/>
    <x v="4"/>
    <x v="313"/>
    <n v="340.95"/>
    <n v="10"/>
    <n v="3409.5"/>
  </r>
  <r>
    <x v="1"/>
    <x v="4"/>
    <x v="1"/>
    <x v="0"/>
    <x v="314"/>
    <n v="799.95"/>
    <n v="20"/>
    <n v="15999"/>
  </r>
  <r>
    <x v="6"/>
    <x v="0"/>
    <x v="3"/>
    <x v="3"/>
    <x v="314"/>
    <n v="340.95"/>
    <n v="5"/>
    <n v="1704.75"/>
  </r>
  <r>
    <x v="10"/>
    <x v="4"/>
    <x v="0"/>
    <x v="1"/>
    <x v="314"/>
    <n v="799.95"/>
    <n v="4"/>
    <n v="3199.8"/>
  </r>
  <r>
    <x v="6"/>
    <x v="4"/>
    <x v="3"/>
    <x v="1"/>
    <x v="314"/>
    <n v="799.95"/>
    <n v="2"/>
    <n v="1599.9"/>
  </r>
  <r>
    <x v="4"/>
    <x v="2"/>
    <x v="3"/>
    <x v="4"/>
    <x v="314"/>
    <n v="79.989999999999995"/>
    <n v="2"/>
    <n v="159.97999999999999"/>
  </r>
  <r>
    <x v="1"/>
    <x v="3"/>
    <x v="1"/>
    <x v="0"/>
    <x v="315"/>
    <n v="168.95"/>
    <n v="17"/>
    <n v="2872.1499999999996"/>
  </r>
  <r>
    <x v="10"/>
    <x v="3"/>
    <x v="0"/>
    <x v="3"/>
    <x v="315"/>
    <n v="168.95"/>
    <n v="13"/>
    <n v="2196.35"/>
  </r>
  <r>
    <x v="4"/>
    <x v="1"/>
    <x v="3"/>
    <x v="4"/>
    <x v="316"/>
    <n v="340.95"/>
    <n v="9"/>
    <n v="3068.5499999999997"/>
  </r>
  <r>
    <x v="10"/>
    <x v="4"/>
    <x v="0"/>
    <x v="0"/>
    <x v="317"/>
    <n v="799.95"/>
    <n v="8"/>
    <n v="6399.6"/>
  </r>
  <r>
    <x v="4"/>
    <x v="1"/>
    <x v="3"/>
    <x v="0"/>
    <x v="317"/>
    <n v="340.95"/>
    <n v="20"/>
    <n v="6819"/>
  </r>
  <r>
    <x v="2"/>
    <x v="4"/>
    <x v="2"/>
    <x v="4"/>
    <x v="317"/>
    <n v="799.95"/>
    <n v="12"/>
    <n v="9599.4000000000015"/>
  </r>
  <r>
    <x v="2"/>
    <x v="0"/>
    <x v="2"/>
    <x v="4"/>
    <x v="317"/>
    <n v="340.95"/>
    <n v="9"/>
    <n v="3068.5499999999997"/>
  </r>
  <r>
    <x v="8"/>
    <x v="2"/>
    <x v="3"/>
    <x v="4"/>
    <x v="318"/>
    <n v="79.989999999999995"/>
    <n v="3"/>
    <n v="239.96999999999997"/>
  </r>
  <r>
    <x v="10"/>
    <x v="3"/>
    <x v="0"/>
    <x v="0"/>
    <x v="319"/>
    <n v="168.95"/>
    <n v="14"/>
    <n v="2365.2999999999997"/>
  </r>
  <r>
    <x v="6"/>
    <x v="4"/>
    <x v="3"/>
    <x v="3"/>
    <x v="319"/>
    <n v="799.95"/>
    <n v="10"/>
    <n v="7999.5"/>
  </r>
  <r>
    <x v="5"/>
    <x v="3"/>
    <x v="0"/>
    <x v="3"/>
    <x v="319"/>
    <n v="168.95"/>
    <n v="4"/>
    <n v="675.8"/>
  </r>
  <r>
    <x v="10"/>
    <x v="0"/>
    <x v="2"/>
    <x v="2"/>
    <x v="320"/>
    <n v="340.95"/>
    <n v="2"/>
    <n v="681.9"/>
  </r>
  <r>
    <x v="0"/>
    <x v="3"/>
    <x v="0"/>
    <x v="0"/>
    <x v="320"/>
    <n v="168.95"/>
    <n v="6"/>
    <n v="1013.6999999999999"/>
  </r>
  <r>
    <x v="0"/>
    <x v="1"/>
    <x v="0"/>
    <x v="2"/>
    <x v="321"/>
    <n v="340.95"/>
    <n v="7"/>
    <n v="2386.65"/>
  </r>
  <r>
    <x v="5"/>
    <x v="4"/>
    <x v="0"/>
    <x v="1"/>
    <x v="322"/>
    <n v="799.95"/>
    <n v="3"/>
    <n v="2399.8500000000004"/>
  </r>
  <r>
    <x v="1"/>
    <x v="0"/>
    <x v="1"/>
    <x v="0"/>
    <x v="323"/>
    <n v="340.95"/>
    <n v="8"/>
    <n v="2727.6"/>
  </r>
  <r>
    <x v="8"/>
    <x v="1"/>
    <x v="3"/>
    <x v="4"/>
    <x v="323"/>
    <n v="340.95"/>
    <n v="9"/>
    <n v="3068.5499999999997"/>
  </r>
  <r>
    <x v="8"/>
    <x v="4"/>
    <x v="3"/>
    <x v="0"/>
    <x v="324"/>
    <n v="799.95"/>
    <n v="11"/>
    <n v="8799.4500000000007"/>
  </r>
  <r>
    <x v="11"/>
    <x v="1"/>
    <x v="2"/>
    <x v="1"/>
    <x v="324"/>
    <n v="340.95"/>
    <n v="11"/>
    <n v="3750.45"/>
  </r>
  <r>
    <x v="8"/>
    <x v="4"/>
    <x v="3"/>
    <x v="2"/>
    <x v="325"/>
    <n v="799.95"/>
    <n v="1"/>
    <n v="799.95"/>
  </r>
  <r>
    <x v="3"/>
    <x v="2"/>
    <x v="1"/>
    <x v="4"/>
    <x v="325"/>
    <n v="79.989999999999995"/>
    <n v="11"/>
    <n v="879.89"/>
  </r>
  <r>
    <x v="2"/>
    <x v="2"/>
    <x v="2"/>
    <x v="4"/>
    <x v="325"/>
    <n v="79.989999999999995"/>
    <n v="11"/>
    <n v="879.89"/>
  </r>
  <r>
    <x v="5"/>
    <x v="1"/>
    <x v="0"/>
    <x v="2"/>
    <x v="326"/>
    <n v="340.95"/>
    <n v="3"/>
    <n v="1022.8499999999999"/>
  </r>
  <r>
    <x v="0"/>
    <x v="4"/>
    <x v="0"/>
    <x v="2"/>
    <x v="326"/>
    <n v="799.95"/>
    <n v="1"/>
    <n v="799.95"/>
  </r>
  <r>
    <x v="11"/>
    <x v="0"/>
    <x v="2"/>
    <x v="3"/>
    <x v="326"/>
    <n v="340.95"/>
    <n v="1"/>
    <n v="340.95"/>
  </r>
  <r>
    <x v="10"/>
    <x v="0"/>
    <x v="2"/>
    <x v="2"/>
    <x v="327"/>
    <n v="340.95"/>
    <n v="7"/>
    <n v="2386.65"/>
  </r>
  <r>
    <x v="5"/>
    <x v="4"/>
    <x v="0"/>
    <x v="2"/>
    <x v="327"/>
    <n v="799.95"/>
    <n v="12"/>
    <n v="9599.4000000000015"/>
  </r>
  <r>
    <x v="10"/>
    <x v="4"/>
    <x v="0"/>
    <x v="0"/>
    <x v="328"/>
    <n v="799.95"/>
    <n v="19"/>
    <n v="15199.050000000001"/>
  </r>
  <r>
    <x v="2"/>
    <x v="4"/>
    <x v="2"/>
    <x v="0"/>
    <x v="329"/>
    <n v="799.95"/>
    <n v="16"/>
    <n v="12799.2"/>
  </r>
  <r>
    <x v="0"/>
    <x v="4"/>
    <x v="0"/>
    <x v="0"/>
    <x v="329"/>
    <n v="799.95"/>
    <n v="17"/>
    <n v="13599.150000000001"/>
  </r>
  <r>
    <x v="4"/>
    <x v="4"/>
    <x v="3"/>
    <x v="4"/>
    <x v="329"/>
    <n v="799.95"/>
    <n v="8"/>
    <n v="6399.6"/>
  </r>
  <r>
    <x v="0"/>
    <x v="2"/>
    <x v="0"/>
    <x v="4"/>
    <x v="329"/>
    <n v="79.989999999999995"/>
    <n v="3"/>
    <n v="239.96999999999997"/>
  </r>
  <r>
    <x v="6"/>
    <x v="2"/>
    <x v="3"/>
    <x v="3"/>
    <x v="330"/>
    <n v="79.989999999999995"/>
    <n v="15"/>
    <n v="1199.8499999999999"/>
  </r>
  <r>
    <x v="4"/>
    <x v="3"/>
    <x v="3"/>
    <x v="2"/>
    <x v="331"/>
    <n v="168.95"/>
    <n v="13"/>
    <n v="2196.35"/>
  </r>
  <r>
    <x v="4"/>
    <x v="3"/>
    <x v="3"/>
    <x v="3"/>
    <x v="331"/>
    <n v="168.95"/>
    <n v="3"/>
    <n v="506.84999999999997"/>
  </r>
  <r>
    <x v="5"/>
    <x v="2"/>
    <x v="0"/>
    <x v="2"/>
    <x v="332"/>
    <n v="79.989999999999995"/>
    <n v="6"/>
    <n v="479.93999999999994"/>
  </r>
  <r>
    <x v="5"/>
    <x v="0"/>
    <x v="0"/>
    <x v="1"/>
    <x v="332"/>
    <n v="340.95"/>
    <n v="5"/>
    <n v="1704.75"/>
  </r>
  <r>
    <x v="2"/>
    <x v="1"/>
    <x v="2"/>
    <x v="1"/>
    <x v="333"/>
    <n v="340.95"/>
    <n v="15"/>
    <n v="5114.25"/>
  </r>
  <r>
    <x v="0"/>
    <x v="0"/>
    <x v="0"/>
    <x v="1"/>
    <x v="333"/>
    <n v="340.95"/>
    <n v="2"/>
    <n v="681.9"/>
  </r>
  <r>
    <x v="8"/>
    <x v="2"/>
    <x v="3"/>
    <x v="2"/>
    <x v="334"/>
    <n v="79.989999999999995"/>
    <n v="4"/>
    <n v="319.95999999999998"/>
  </r>
  <r>
    <x v="2"/>
    <x v="1"/>
    <x v="2"/>
    <x v="0"/>
    <x v="334"/>
    <n v="340.95"/>
    <n v="9"/>
    <n v="3068.5499999999997"/>
  </r>
  <r>
    <x v="4"/>
    <x v="2"/>
    <x v="3"/>
    <x v="1"/>
    <x v="334"/>
    <n v="79.989999999999995"/>
    <n v="8"/>
    <n v="639.91999999999996"/>
  </r>
  <r>
    <x v="6"/>
    <x v="4"/>
    <x v="3"/>
    <x v="0"/>
    <x v="335"/>
    <n v="799.95"/>
    <n v="10"/>
    <n v="7999.5"/>
  </r>
  <r>
    <x v="0"/>
    <x v="2"/>
    <x v="0"/>
    <x v="2"/>
    <x v="336"/>
    <n v="79.989999999999995"/>
    <n v="4"/>
    <n v="319.95999999999998"/>
  </r>
  <r>
    <x v="4"/>
    <x v="1"/>
    <x v="3"/>
    <x v="3"/>
    <x v="336"/>
    <n v="340.95"/>
    <n v="13"/>
    <n v="4432.3499999999995"/>
  </r>
  <r>
    <x v="0"/>
    <x v="3"/>
    <x v="0"/>
    <x v="0"/>
    <x v="337"/>
    <n v="168.95"/>
    <n v="8"/>
    <n v="1351.6"/>
  </r>
  <r>
    <x v="10"/>
    <x v="2"/>
    <x v="0"/>
    <x v="1"/>
    <x v="338"/>
    <n v="79.989999999999995"/>
    <n v="10"/>
    <n v="799.9"/>
  </r>
  <r>
    <x v="0"/>
    <x v="0"/>
    <x v="0"/>
    <x v="1"/>
    <x v="338"/>
    <n v="340.95"/>
    <n v="7"/>
    <n v="2386.65"/>
  </r>
  <r>
    <x v="5"/>
    <x v="2"/>
    <x v="0"/>
    <x v="4"/>
    <x v="338"/>
    <n v="79.989999999999995"/>
    <n v="15"/>
    <n v="1199.8499999999999"/>
  </r>
  <r>
    <x v="11"/>
    <x v="3"/>
    <x v="2"/>
    <x v="4"/>
    <x v="338"/>
    <n v="168.95"/>
    <n v="3"/>
    <n v="506.84999999999997"/>
  </r>
  <r>
    <x v="4"/>
    <x v="2"/>
    <x v="3"/>
    <x v="2"/>
    <x v="339"/>
    <n v="79.989999999999995"/>
    <n v="3"/>
    <n v="239.96999999999997"/>
  </r>
  <r>
    <x v="9"/>
    <x v="3"/>
    <x v="3"/>
    <x v="0"/>
    <x v="339"/>
    <n v="168.95"/>
    <n v="17"/>
    <n v="2872.1499999999996"/>
  </r>
  <r>
    <x v="8"/>
    <x v="2"/>
    <x v="3"/>
    <x v="3"/>
    <x v="339"/>
    <n v="79.989999999999995"/>
    <n v="14"/>
    <n v="1119.8599999999999"/>
  </r>
  <r>
    <x v="1"/>
    <x v="4"/>
    <x v="1"/>
    <x v="4"/>
    <x v="339"/>
    <n v="799.95"/>
    <n v="5"/>
    <n v="3999.75"/>
  </r>
  <r>
    <x v="3"/>
    <x v="0"/>
    <x v="1"/>
    <x v="0"/>
    <x v="340"/>
    <n v="340.95"/>
    <n v="6"/>
    <n v="2045.6999999999998"/>
  </r>
  <r>
    <x v="11"/>
    <x v="0"/>
    <x v="2"/>
    <x v="0"/>
    <x v="341"/>
    <n v="340.95"/>
    <n v="9"/>
    <n v="3068.5499999999997"/>
  </r>
  <r>
    <x v="11"/>
    <x v="0"/>
    <x v="2"/>
    <x v="1"/>
    <x v="341"/>
    <n v="340.95"/>
    <n v="6"/>
    <n v="2045.6999999999998"/>
  </r>
  <r>
    <x v="2"/>
    <x v="4"/>
    <x v="2"/>
    <x v="1"/>
    <x v="342"/>
    <n v="799.95"/>
    <n v="7"/>
    <n v="5599.6500000000005"/>
  </r>
  <r>
    <x v="4"/>
    <x v="3"/>
    <x v="3"/>
    <x v="1"/>
    <x v="342"/>
    <n v="168.95"/>
    <n v="4"/>
    <n v="675.8"/>
  </r>
  <r>
    <x v="2"/>
    <x v="3"/>
    <x v="2"/>
    <x v="0"/>
    <x v="343"/>
    <n v="168.95"/>
    <n v="13"/>
    <n v="2196.35"/>
  </r>
  <r>
    <x v="6"/>
    <x v="2"/>
    <x v="3"/>
    <x v="1"/>
    <x v="344"/>
    <n v="79.989999999999995"/>
    <n v="8"/>
    <n v="639.91999999999996"/>
  </r>
  <r>
    <x v="6"/>
    <x v="2"/>
    <x v="3"/>
    <x v="1"/>
    <x v="344"/>
    <n v="79.989999999999995"/>
    <n v="12"/>
    <n v="959.87999999999988"/>
  </r>
  <r>
    <x v="2"/>
    <x v="2"/>
    <x v="2"/>
    <x v="4"/>
    <x v="344"/>
    <n v="79.989999999999995"/>
    <n v="3"/>
    <n v="239.96999999999997"/>
  </r>
  <r>
    <x v="9"/>
    <x v="2"/>
    <x v="3"/>
    <x v="2"/>
    <x v="345"/>
    <n v="79.989999999999995"/>
    <n v="15"/>
    <n v="1199.8499999999999"/>
  </r>
  <r>
    <x v="2"/>
    <x v="3"/>
    <x v="2"/>
    <x v="3"/>
    <x v="345"/>
    <n v="168.95"/>
    <n v="4"/>
    <n v="675.8"/>
  </r>
  <r>
    <x v="5"/>
    <x v="2"/>
    <x v="0"/>
    <x v="3"/>
    <x v="346"/>
    <n v="79.989999999999995"/>
    <n v="12"/>
    <n v="959.87999999999988"/>
  </r>
  <r>
    <x v="10"/>
    <x v="0"/>
    <x v="2"/>
    <x v="1"/>
    <x v="346"/>
    <n v="340.95"/>
    <n v="2"/>
    <n v="681.9"/>
  </r>
  <r>
    <x v="11"/>
    <x v="1"/>
    <x v="2"/>
    <x v="1"/>
    <x v="347"/>
    <n v="340.95"/>
    <n v="5"/>
    <n v="1704.75"/>
  </r>
  <r>
    <x v="5"/>
    <x v="1"/>
    <x v="0"/>
    <x v="4"/>
    <x v="347"/>
    <n v="340.95"/>
    <n v="3"/>
    <n v="1022.8499999999999"/>
  </r>
  <r>
    <x v="0"/>
    <x v="2"/>
    <x v="0"/>
    <x v="3"/>
    <x v="348"/>
    <n v="79.989999999999995"/>
    <n v="3"/>
    <n v="239.96999999999997"/>
  </r>
  <r>
    <x v="8"/>
    <x v="3"/>
    <x v="3"/>
    <x v="2"/>
    <x v="349"/>
    <n v="168.95"/>
    <n v="2"/>
    <n v="337.9"/>
  </r>
  <r>
    <x v="11"/>
    <x v="3"/>
    <x v="2"/>
    <x v="2"/>
    <x v="349"/>
    <n v="168.95"/>
    <n v="2"/>
    <n v="337.9"/>
  </r>
  <r>
    <x v="8"/>
    <x v="2"/>
    <x v="3"/>
    <x v="4"/>
    <x v="350"/>
    <n v="79.989999999999995"/>
    <n v="2"/>
    <n v="159.97999999999999"/>
  </r>
  <r>
    <x v="6"/>
    <x v="0"/>
    <x v="3"/>
    <x v="4"/>
    <x v="351"/>
    <n v="340.95"/>
    <n v="6"/>
    <n v="2045.6999999999998"/>
  </r>
  <r>
    <x v="0"/>
    <x v="3"/>
    <x v="0"/>
    <x v="0"/>
    <x v="352"/>
    <n v="168.95"/>
    <n v="17"/>
    <n v="2872.1499999999996"/>
  </r>
  <r>
    <x v="11"/>
    <x v="4"/>
    <x v="2"/>
    <x v="1"/>
    <x v="353"/>
    <n v="799.95"/>
    <n v="10"/>
    <n v="7999.5"/>
  </r>
  <r>
    <x v="4"/>
    <x v="1"/>
    <x v="3"/>
    <x v="1"/>
    <x v="353"/>
    <n v="340.95"/>
    <n v="14"/>
    <n v="4773.3"/>
  </r>
  <r>
    <x v="11"/>
    <x v="0"/>
    <x v="2"/>
    <x v="2"/>
    <x v="354"/>
    <n v="340.95"/>
    <n v="9"/>
    <n v="3068.5499999999997"/>
  </r>
  <r>
    <x v="5"/>
    <x v="2"/>
    <x v="0"/>
    <x v="3"/>
    <x v="354"/>
    <n v="79.989999999999995"/>
    <n v="10"/>
    <n v="799.9"/>
  </r>
  <r>
    <x v="6"/>
    <x v="2"/>
    <x v="3"/>
    <x v="0"/>
    <x v="355"/>
    <n v="79.989999999999995"/>
    <n v="8"/>
    <n v="639.91999999999996"/>
  </r>
  <r>
    <x v="11"/>
    <x v="2"/>
    <x v="2"/>
    <x v="4"/>
    <x v="356"/>
    <n v="79.989999999999995"/>
    <n v="9"/>
    <n v="719.91"/>
  </r>
  <r>
    <x v="0"/>
    <x v="4"/>
    <x v="0"/>
    <x v="1"/>
    <x v="357"/>
    <n v="799.95"/>
    <n v="7"/>
    <n v="5599.6500000000005"/>
  </r>
  <r>
    <x v="8"/>
    <x v="4"/>
    <x v="3"/>
    <x v="4"/>
    <x v="357"/>
    <n v="799.95"/>
    <n v="5"/>
    <n v="3999.75"/>
  </r>
  <r>
    <x v="2"/>
    <x v="0"/>
    <x v="2"/>
    <x v="1"/>
    <x v="358"/>
    <n v="340.95"/>
    <n v="8"/>
    <n v="2727.6"/>
  </r>
  <r>
    <x v="8"/>
    <x v="1"/>
    <x v="3"/>
    <x v="1"/>
    <x v="359"/>
    <n v="340.95"/>
    <n v="10"/>
    <n v="3409.5"/>
  </r>
  <r>
    <x v="2"/>
    <x v="3"/>
    <x v="2"/>
    <x v="4"/>
    <x v="359"/>
    <n v="168.95"/>
    <n v="5"/>
    <n v="844.75"/>
  </r>
  <r>
    <x v="6"/>
    <x v="0"/>
    <x v="3"/>
    <x v="2"/>
    <x v="360"/>
    <n v="340.95"/>
    <n v="10"/>
    <n v="3409.5"/>
  </r>
  <r>
    <x v="8"/>
    <x v="2"/>
    <x v="3"/>
    <x v="1"/>
    <x v="360"/>
    <n v="79.989999999999995"/>
    <n v="3"/>
    <n v="239.96999999999997"/>
  </r>
  <r>
    <x v="11"/>
    <x v="0"/>
    <x v="2"/>
    <x v="0"/>
    <x v="361"/>
    <n v="340.95"/>
    <n v="16"/>
    <n v="5455.2"/>
  </r>
  <r>
    <x v="3"/>
    <x v="2"/>
    <x v="1"/>
    <x v="2"/>
    <x v="362"/>
    <n v="79.989999999999995"/>
    <n v="8"/>
    <n v="639.91999999999996"/>
  </r>
  <r>
    <x v="2"/>
    <x v="1"/>
    <x v="2"/>
    <x v="1"/>
    <x v="362"/>
    <n v="340.95"/>
    <n v="5"/>
    <n v="1704.75"/>
  </r>
  <r>
    <x v="9"/>
    <x v="1"/>
    <x v="3"/>
    <x v="2"/>
    <x v="363"/>
    <n v="340.95"/>
    <n v="13"/>
    <n v="4432.3499999999995"/>
  </r>
  <r>
    <x v="6"/>
    <x v="2"/>
    <x v="3"/>
    <x v="2"/>
    <x v="363"/>
    <n v="79.989999999999995"/>
    <n v="13"/>
    <n v="1039.8699999999999"/>
  </r>
  <r>
    <x v="1"/>
    <x v="0"/>
    <x v="1"/>
    <x v="2"/>
    <x v="363"/>
    <n v="340.95"/>
    <n v="11"/>
    <n v="3750.45"/>
  </r>
  <r>
    <x v="0"/>
    <x v="4"/>
    <x v="0"/>
    <x v="1"/>
    <x v="363"/>
    <n v="799.95"/>
    <n v="12"/>
    <n v="9599.4000000000015"/>
  </r>
  <r>
    <x v="9"/>
    <x v="2"/>
    <x v="3"/>
    <x v="4"/>
    <x v="363"/>
    <n v="79.989999999999995"/>
    <n v="1"/>
    <n v="79.989999999999995"/>
  </r>
  <r>
    <x v="4"/>
    <x v="3"/>
    <x v="3"/>
    <x v="0"/>
    <x v="364"/>
    <n v="168.95"/>
    <n v="8"/>
    <n v="1351.6"/>
  </r>
  <r>
    <x v="0"/>
    <x v="0"/>
    <x v="0"/>
    <x v="4"/>
    <x v="364"/>
    <n v="340.95"/>
    <n v="7"/>
    <n v="2386.65"/>
  </r>
  <r>
    <x v="0"/>
    <x v="4"/>
    <x v="0"/>
    <x v="0"/>
    <x v="365"/>
    <n v="799.95"/>
    <n v="16"/>
    <n v="12799.2"/>
  </r>
  <r>
    <x v="5"/>
    <x v="3"/>
    <x v="0"/>
    <x v="4"/>
    <x v="365"/>
    <n v="168.95"/>
    <n v="5"/>
    <n v="844.75"/>
  </r>
  <r>
    <x v="0"/>
    <x v="2"/>
    <x v="0"/>
    <x v="4"/>
    <x v="365"/>
    <n v="79.989999999999995"/>
    <n v="8"/>
    <n v="639.91999999999996"/>
  </r>
  <r>
    <x v="5"/>
    <x v="1"/>
    <x v="0"/>
    <x v="2"/>
    <x v="366"/>
    <n v="340.95"/>
    <n v="9"/>
    <n v="3068.5499999999997"/>
  </r>
  <r>
    <x v="1"/>
    <x v="1"/>
    <x v="1"/>
    <x v="3"/>
    <x v="366"/>
    <n v="340.95"/>
    <n v="8"/>
    <n v="2727.6"/>
  </r>
  <r>
    <x v="0"/>
    <x v="0"/>
    <x v="0"/>
    <x v="1"/>
    <x v="366"/>
    <n v="340.95"/>
    <n v="3"/>
    <n v="1022.8499999999999"/>
  </r>
  <r>
    <x v="5"/>
    <x v="1"/>
    <x v="0"/>
    <x v="4"/>
    <x v="366"/>
    <n v="340.95"/>
    <n v="15"/>
    <n v="5114.25"/>
  </r>
  <r>
    <x v="8"/>
    <x v="4"/>
    <x v="3"/>
    <x v="1"/>
    <x v="367"/>
    <n v="799.95"/>
    <n v="13"/>
    <n v="10399.35"/>
  </r>
  <r>
    <x v="11"/>
    <x v="2"/>
    <x v="2"/>
    <x v="1"/>
    <x v="367"/>
    <n v="79.989999999999995"/>
    <n v="7"/>
    <n v="559.92999999999995"/>
  </r>
  <r>
    <x v="2"/>
    <x v="1"/>
    <x v="2"/>
    <x v="4"/>
    <x v="367"/>
    <n v="340.95"/>
    <n v="1"/>
    <n v="340.95"/>
  </r>
  <r>
    <x v="10"/>
    <x v="2"/>
    <x v="0"/>
    <x v="2"/>
    <x v="368"/>
    <n v="79.989999999999995"/>
    <n v="13"/>
    <n v="1039.8699999999999"/>
  </r>
  <r>
    <x v="8"/>
    <x v="3"/>
    <x v="3"/>
    <x v="1"/>
    <x v="368"/>
    <n v="168.95"/>
    <n v="2"/>
    <n v="337.9"/>
  </r>
  <r>
    <x v="2"/>
    <x v="0"/>
    <x v="2"/>
    <x v="3"/>
    <x v="369"/>
    <n v="340.95"/>
    <n v="1"/>
    <n v="340.95"/>
  </r>
  <r>
    <x v="2"/>
    <x v="1"/>
    <x v="2"/>
    <x v="1"/>
    <x v="370"/>
    <n v="340.95"/>
    <n v="1"/>
    <n v="340.95"/>
  </r>
  <r>
    <x v="3"/>
    <x v="2"/>
    <x v="1"/>
    <x v="4"/>
    <x v="371"/>
    <n v="79.989999999999995"/>
    <n v="8"/>
    <n v="639.91999999999996"/>
  </r>
  <r>
    <x v="6"/>
    <x v="4"/>
    <x v="3"/>
    <x v="3"/>
    <x v="372"/>
    <n v="799.95"/>
    <n v="10"/>
    <n v="7999.5"/>
  </r>
  <r>
    <x v="1"/>
    <x v="2"/>
    <x v="1"/>
    <x v="4"/>
    <x v="373"/>
    <n v="79.989999999999995"/>
    <n v="15"/>
    <n v="1199.8499999999999"/>
  </r>
  <r>
    <x v="2"/>
    <x v="3"/>
    <x v="2"/>
    <x v="3"/>
    <x v="374"/>
    <n v="168.95"/>
    <n v="13"/>
    <n v="2196.35"/>
  </r>
  <r>
    <x v="9"/>
    <x v="3"/>
    <x v="3"/>
    <x v="4"/>
    <x v="374"/>
    <n v="168.95"/>
    <n v="12"/>
    <n v="2027.3999999999999"/>
  </r>
  <r>
    <x v="2"/>
    <x v="1"/>
    <x v="2"/>
    <x v="2"/>
    <x v="375"/>
    <n v="340.95"/>
    <n v="5"/>
    <n v="1704.75"/>
  </r>
  <r>
    <x v="8"/>
    <x v="0"/>
    <x v="3"/>
    <x v="4"/>
    <x v="376"/>
    <n v="340.95"/>
    <n v="7"/>
    <n v="2386.65"/>
  </r>
  <r>
    <x v="2"/>
    <x v="1"/>
    <x v="2"/>
    <x v="1"/>
    <x v="377"/>
    <n v="340.95"/>
    <n v="5"/>
    <n v="1704.75"/>
  </r>
  <r>
    <x v="2"/>
    <x v="1"/>
    <x v="2"/>
    <x v="1"/>
    <x v="378"/>
    <n v="340.95"/>
    <n v="10"/>
    <n v="3409.5"/>
  </r>
  <r>
    <x v="2"/>
    <x v="2"/>
    <x v="2"/>
    <x v="1"/>
    <x v="379"/>
    <n v="79.989999999999995"/>
    <n v="7"/>
    <n v="559.92999999999995"/>
  </r>
  <r>
    <x v="4"/>
    <x v="4"/>
    <x v="3"/>
    <x v="2"/>
    <x v="380"/>
    <n v="799.95"/>
    <n v="13"/>
    <n v="10399.35"/>
  </r>
  <r>
    <x v="3"/>
    <x v="3"/>
    <x v="1"/>
    <x v="3"/>
    <x v="381"/>
    <n v="168.95"/>
    <n v="3"/>
    <n v="506.84999999999997"/>
  </r>
  <r>
    <x v="0"/>
    <x v="0"/>
    <x v="0"/>
    <x v="4"/>
    <x v="381"/>
    <n v="340.95"/>
    <n v="7"/>
    <n v="2386.65"/>
  </r>
  <r>
    <x v="6"/>
    <x v="0"/>
    <x v="3"/>
    <x v="2"/>
    <x v="382"/>
    <n v="340.95"/>
    <n v="9"/>
    <n v="3068.5499999999997"/>
  </r>
  <r>
    <x v="5"/>
    <x v="2"/>
    <x v="0"/>
    <x v="2"/>
    <x v="382"/>
    <n v="79.989999999999995"/>
    <n v="2"/>
    <n v="159.97999999999999"/>
  </r>
  <r>
    <x v="11"/>
    <x v="3"/>
    <x v="2"/>
    <x v="2"/>
    <x v="382"/>
    <n v="168.95"/>
    <n v="1"/>
    <n v="168.95"/>
  </r>
  <r>
    <x v="0"/>
    <x v="1"/>
    <x v="0"/>
    <x v="2"/>
    <x v="382"/>
    <n v="340.95"/>
    <n v="14"/>
    <n v="4773.3"/>
  </r>
  <r>
    <x v="2"/>
    <x v="3"/>
    <x v="2"/>
    <x v="3"/>
    <x v="382"/>
    <n v="168.95"/>
    <n v="6"/>
    <n v="1013.6999999999999"/>
  </r>
  <r>
    <x v="1"/>
    <x v="3"/>
    <x v="1"/>
    <x v="3"/>
    <x v="382"/>
    <n v="168.95"/>
    <n v="15"/>
    <n v="2534.25"/>
  </r>
  <r>
    <x v="1"/>
    <x v="1"/>
    <x v="1"/>
    <x v="4"/>
    <x v="382"/>
    <n v="340.95"/>
    <n v="8"/>
    <n v="2727.6"/>
  </r>
  <r>
    <x v="2"/>
    <x v="2"/>
    <x v="2"/>
    <x v="2"/>
    <x v="383"/>
    <n v="79.989999999999995"/>
    <n v="7"/>
    <n v="559.92999999999995"/>
  </r>
  <r>
    <x v="3"/>
    <x v="1"/>
    <x v="1"/>
    <x v="4"/>
    <x v="383"/>
    <n v="340.95"/>
    <n v="13"/>
    <n v="4432.3499999999995"/>
  </r>
  <r>
    <x v="6"/>
    <x v="2"/>
    <x v="3"/>
    <x v="4"/>
    <x v="383"/>
    <n v="79.989999999999995"/>
    <n v="15"/>
    <n v="1199.8499999999999"/>
  </r>
  <r>
    <x v="1"/>
    <x v="2"/>
    <x v="1"/>
    <x v="1"/>
    <x v="384"/>
    <n v="79.989999999999995"/>
    <n v="1"/>
    <n v="79.989999999999995"/>
  </r>
  <r>
    <x v="0"/>
    <x v="3"/>
    <x v="0"/>
    <x v="0"/>
    <x v="385"/>
    <n v="168.95"/>
    <n v="20"/>
    <n v="3379"/>
  </r>
  <r>
    <x v="0"/>
    <x v="1"/>
    <x v="0"/>
    <x v="1"/>
    <x v="385"/>
    <n v="340.95"/>
    <n v="13"/>
    <n v="4432.3499999999995"/>
  </r>
  <r>
    <x v="10"/>
    <x v="4"/>
    <x v="0"/>
    <x v="4"/>
    <x v="385"/>
    <n v="799.95"/>
    <n v="9"/>
    <n v="7199.55"/>
  </r>
  <r>
    <x v="8"/>
    <x v="1"/>
    <x v="3"/>
    <x v="2"/>
    <x v="386"/>
    <n v="340.95"/>
    <n v="8"/>
    <n v="2727.6"/>
  </r>
  <r>
    <x v="11"/>
    <x v="3"/>
    <x v="2"/>
    <x v="0"/>
    <x v="386"/>
    <n v="168.95"/>
    <n v="20"/>
    <n v="3379"/>
  </r>
  <r>
    <x v="11"/>
    <x v="1"/>
    <x v="2"/>
    <x v="3"/>
    <x v="386"/>
    <n v="340.95"/>
    <n v="6"/>
    <n v="2045.6999999999998"/>
  </r>
  <r>
    <x v="8"/>
    <x v="1"/>
    <x v="3"/>
    <x v="4"/>
    <x v="386"/>
    <n v="340.95"/>
    <n v="6"/>
    <n v="2045.6999999999998"/>
  </r>
  <r>
    <x v="9"/>
    <x v="3"/>
    <x v="3"/>
    <x v="4"/>
    <x v="386"/>
    <n v="168.95"/>
    <n v="6"/>
    <n v="1013.6999999999999"/>
  </r>
  <r>
    <x v="1"/>
    <x v="4"/>
    <x v="1"/>
    <x v="0"/>
    <x v="387"/>
    <n v="799.95"/>
    <n v="19"/>
    <n v="15199.050000000001"/>
  </r>
  <r>
    <x v="0"/>
    <x v="1"/>
    <x v="0"/>
    <x v="4"/>
    <x v="387"/>
    <n v="340.95"/>
    <n v="10"/>
    <n v="3409.5"/>
  </r>
  <r>
    <x v="0"/>
    <x v="3"/>
    <x v="0"/>
    <x v="2"/>
    <x v="388"/>
    <n v="168.95"/>
    <n v="6"/>
    <n v="1013.6999999999999"/>
  </r>
  <r>
    <x v="2"/>
    <x v="2"/>
    <x v="2"/>
    <x v="4"/>
    <x v="389"/>
    <n v="79.989999999999995"/>
    <n v="7"/>
    <n v="559.92999999999995"/>
  </r>
  <r>
    <x v="2"/>
    <x v="1"/>
    <x v="2"/>
    <x v="2"/>
    <x v="390"/>
    <n v="340.95"/>
    <n v="13"/>
    <n v="4432.3499999999995"/>
  </r>
  <r>
    <x v="3"/>
    <x v="3"/>
    <x v="1"/>
    <x v="3"/>
    <x v="390"/>
    <n v="168.95"/>
    <n v="10"/>
    <n v="1689.5"/>
  </r>
  <r>
    <x v="9"/>
    <x v="4"/>
    <x v="3"/>
    <x v="1"/>
    <x v="391"/>
    <n v="799.95"/>
    <n v="15"/>
    <n v="11999.25"/>
  </r>
  <r>
    <x v="4"/>
    <x v="0"/>
    <x v="3"/>
    <x v="1"/>
    <x v="391"/>
    <n v="340.95"/>
    <n v="3"/>
    <n v="1022.8499999999999"/>
  </r>
  <r>
    <x v="9"/>
    <x v="3"/>
    <x v="3"/>
    <x v="4"/>
    <x v="391"/>
    <n v="168.95"/>
    <n v="10"/>
    <n v="1689.5"/>
  </r>
  <r>
    <x v="6"/>
    <x v="4"/>
    <x v="3"/>
    <x v="3"/>
    <x v="392"/>
    <n v="799.95"/>
    <n v="11"/>
    <n v="8799.4500000000007"/>
  </r>
  <r>
    <x v="11"/>
    <x v="4"/>
    <x v="2"/>
    <x v="1"/>
    <x v="392"/>
    <n v="799.95"/>
    <n v="4"/>
    <n v="3199.8"/>
  </r>
  <r>
    <x v="9"/>
    <x v="2"/>
    <x v="3"/>
    <x v="4"/>
    <x v="392"/>
    <n v="79.989999999999995"/>
    <n v="11"/>
    <n v="879.89"/>
  </r>
  <r>
    <x v="11"/>
    <x v="1"/>
    <x v="2"/>
    <x v="1"/>
    <x v="393"/>
    <n v="340.95"/>
    <n v="9"/>
    <n v="3068.5499999999997"/>
  </r>
  <r>
    <x v="10"/>
    <x v="4"/>
    <x v="0"/>
    <x v="2"/>
    <x v="394"/>
    <n v="799.95"/>
    <n v="9"/>
    <n v="7199.55"/>
  </r>
  <r>
    <x v="9"/>
    <x v="2"/>
    <x v="3"/>
    <x v="0"/>
    <x v="394"/>
    <n v="79.989999999999995"/>
    <n v="19"/>
    <n v="1519.81"/>
  </r>
  <r>
    <x v="8"/>
    <x v="4"/>
    <x v="3"/>
    <x v="0"/>
    <x v="395"/>
    <n v="799.95"/>
    <n v="14"/>
    <n v="11199.300000000001"/>
  </r>
  <r>
    <x v="8"/>
    <x v="3"/>
    <x v="3"/>
    <x v="2"/>
    <x v="396"/>
    <n v="168.95"/>
    <n v="1"/>
    <n v="168.95"/>
  </r>
  <r>
    <x v="4"/>
    <x v="3"/>
    <x v="3"/>
    <x v="2"/>
    <x v="396"/>
    <n v="168.95"/>
    <n v="1"/>
    <n v="168.95"/>
  </r>
  <r>
    <x v="10"/>
    <x v="1"/>
    <x v="0"/>
    <x v="0"/>
    <x v="396"/>
    <n v="340.95"/>
    <n v="12"/>
    <n v="4091.3999999999996"/>
  </r>
  <r>
    <x v="9"/>
    <x v="2"/>
    <x v="3"/>
    <x v="3"/>
    <x v="396"/>
    <n v="79.989999999999995"/>
    <n v="15"/>
    <n v="1199.8499999999999"/>
  </r>
  <r>
    <x v="11"/>
    <x v="3"/>
    <x v="2"/>
    <x v="0"/>
    <x v="397"/>
    <n v="168.95"/>
    <n v="6"/>
    <n v="1013.6999999999999"/>
  </r>
  <r>
    <x v="3"/>
    <x v="4"/>
    <x v="1"/>
    <x v="3"/>
    <x v="397"/>
    <n v="799.95"/>
    <n v="15"/>
    <n v="11999.25"/>
  </r>
  <r>
    <x v="3"/>
    <x v="3"/>
    <x v="1"/>
    <x v="4"/>
    <x v="397"/>
    <n v="168.95"/>
    <n v="14"/>
    <n v="2365.2999999999997"/>
  </r>
  <r>
    <x v="3"/>
    <x v="1"/>
    <x v="1"/>
    <x v="4"/>
    <x v="397"/>
    <n v="340.95"/>
    <n v="1"/>
    <n v="340.95"/>
  </r>
  <r>
    <x v="2"/>
    <x v="3"/>
    <x v="2"/>
    <x v="4"/>
    <x v="398"/>
    <n v="168.95"/>
    <n v="12"/>
    <n v="2027.3999999999999"/>
  </r>
  <r>
    <x v="0"/>
    <x v="3"/>
    <x v="0"/>
    <x v="0"/>
    <x v="399"/>
    <n v="168.95"/>
    <n v="8"/>
    <n v="1351.6"/>
  </r>
  <r>
    <x v="2"/>
    <x v="3"/>
    <x v="2"/>
    <x v="2"/>
    <x v="400"/>
    <n v="168.95"/>
    <n v="10"/>
    <n v="1689.5"/>
  </r>
  <r>
    <x v="2"/>
    <x v="0"/>
    <x v="2"/>
    <x v="2"/>
    <x v="401"/>
    <n v="340.95"/>
    <n v="4"/>
    <n v="1363.8"/>
  </r>
  <r>
    <x v="6"/>
    <x v="1"/>
    <x v="3"/>
    <x v="4"/>
    <x v="401"/>
    <n v="340.95"/>
    <n v="1"/>
    <n v="340.95"/>
  </r>
  <r>
    <x v="0"/>
    <x v="4"/>
    <x v="0"/>
    <x v="3"/>
    <x v="402"/>
    <n v="799.95"/>
    <n v="3"/>
    <n v="2399.8500000000004"/>
  </r>
  <r>
    <x v="4"/>
    <x v="0"/>
    <x v="3"/>
    <x v="3"/>
    <x v="403"/>
    <n v="340.95"/>
    <n v="8"/>
    <n v="2727.6"/>
  </r>
  <r>
    <x v="10"/>
    <x v="4"/>
    <x v="0"/>
    <x v="0"/>
    <x v="404"/>
    <n v="799.95"/>
    <n v="11"/>
    <n v="8799.4500000000007"/>
  </r>
  <r>
    <x v="3"/>
    <x v="1"/>
    <x v="1"/>
    <x v="2"/>
    <x v="405"/>
    <n v="340.95"/>
    <n v="6"/>
    <n v="2045.6999999999998"/>
  </r>
  <r>
    <x v="3"/>
    <x v="0"/>
    <x v="1"/>
    <x v="1"/>
    <x v="405"/>
    <n v="340.95"/>
    <n v="1"/>
    <n v="340.95"/>
  </r>
  <r>
    <x v="11"/>
    <x v="1"/>
    <x v="2"/>
    <x v="0"/>
    <x v="406"/>
    <n v="340.95"/>
    <n v="18"/>
    <n v="6137.0999999999995"/>
  </r>
  <r>
    <x v="2"/>
    <x v="3"/>
    <x v="2"/>
    <x v="1"/>
    <x v="406"/>
    <n v="168.95"/>
    <n v="1"/>
    <n v="168.95"/>
  </r>
  <r>
    <x v="0"/>
    <x v="1"/>
    <x v="0"/>
    <x v="0"/>
    <x v="407"/>
    <n v="340.95"/>
    <n v="16"/>
    <n v="5455.2"/>
  </r>
  <r>
    <x v="3"/>
    <x v="3"/>
    <x v="1"/>
    <x v="0"/>
    <x v="408"/>
    <n v="168.95"/>
    <n v="18"/>
    <n v="3041.1"/>
  </r>
  <r>
    <x v="11"/>
    <x v="2"/>
    <x v="2"/>
    <x v="3"/>
    <x v="408"/>
    <n v="79.989999999999995"/>
    <n v="8"/>
    <n v="639.91999999999996"/>
  </r>
  <r>
    <x v="3"/>
    <x v="4"/>
    <x v="1"/>
    <x v="1"/>
    <x v="408"/>
    <n v="799.95"/>
    <n v="13"/>
    <n v="10399.35"/>
  </r>
  <r>
    <x v="0"/>
    <x v="4"/>
    <x v="0"/>
    <x v="1"/>
    <x v="408"/>
    <n v="799.95"/>
    <n v="5"/>
    <n v="3999.75"/>
  </r>
  <r>
    <x v="4"/>
    <x v="3"/>
    <x v="3"/>
    <x v="2"/>
    <x v="409"/>
    <n v="168.95"/>
    <n v="2"/>
    <n v="337.9"/>
  </r>
  <r>
    <x v="10"/>
    <x v="3"/>
    <x v="0"/>
    <x v="1"/>
    <x v="410"/>
    <n v="168.95"/>
    <n v="13"/>
    <n v="2196.35"/>
  </r>
  <r>
    <x v="4"/>
    <x v="4"/>
    <x v="3"/>
    <x v="0"/>
    <x v="411"/>
    <n v="799.95"/>
    <n v="8"/>
    <n v="6399.6"/>
  </r>
  <r>
    <x v="6"/>
    <x v="4"/>
    <x v="3"/>
    <x v="2"/>
    <x v="412"/>
    <n v="799.95"/>
    <n v="7"/>
    <n v="5599.6500000000005"/>
  </r>
  <r>
    <x v="3"/>
    <x v="0"/>
    <x v="1"/>
    <x v="1"/>
    <x v="412"/>
    <n v="340.95"/>
    <n v="11"/>
    <n v="3750.45"/>
  </r>
  <r>
    <x v="9"/>
    <x v="1"/>
    <x v="3"/>
    <x v="4"/>
    <x v="412"/>
    <n v="340.95"/>
    <n v="11"/>
    <n v="3750.45"/>
  </r>
  <r>
    <x v="6"/>
    <x v="4"/>
    <x v="3"/>
    <x v="2"/>
    <x v="413"/>
    <n v="799.95"/>
    <n v="13"/>
    <n v="10399.35"/>
  </r>
  <r>
    <x v="4"/>
    <x v="2"/>
    <x v="3"/>
    <x v="2"/>
    <x v="413"/>
    <n v="79.989999999999995"/>
    <n v="1"/>
    <n v="79.989999999999995"/>
  </r>
  <r>
    <x v="2"/>
    <x v="1"/>
    <x v="2"/>
    <x v="1"/>
    <x v="413"/>
    <n v="340.95"/>
    <n v="8"/>
    <n v="2727.6"/>
  </r>
  <r>
    <x v="0"/>
    <x v="4"/>
    <x v="0"/>
    <x v="2"/>
    <x v="414"/>
    <n v="799.95"/>
    <n v="2"/>
    <n v="1599.9"/>
  </r>
  <r>
    <x v="3"/>
    <x v="0"/>
    <x v="1"/>
    <x v="0"/>
    <x v="414"/>
    <n v="340.95"/>
    <n v="17"/>
    <n v="5796.15"/>
  </r>
  <r>
    <x v="0"/>
    <x v="3"/>
    <x v="0"/>
    <x v="3"/>
    <x v="414"/>
    <n v="168.95"/>
    <n v="7"/>
    <n v="1182.6499999999999"/>
  </r>
  <r>
    <x v="3"/>
    <x v="0"/>
    <x v="1"/>
    <x v="3"/>
    <x v="415"/>
    <n v="340.95"/>
    <n v="6"/>
    <n v="2045.6999999999998"/>
  </r>
  <r>
    <x v="0"/>
    <x v="3"/>
    <x v="0"/>
    <x v="0"/>
    <x v="416"/>
    <n v="168.95"/>
    <n v="9"/>
    <n v="1520.55"/>
  </r>
  <r>
    <x v="6"/>
    <x v="3"/>
    <x v="3"/>
    <x v="4"/>
    <x v="416"/>
    <n v="168.95"/>
    <n v="9"/>
    <n v="1520.55"/>
  </r>
  <r>
    <x v="3"/>
    <x v="0"/>
    <x v="1"/>
    <x v="3"/>
    <x v="417"/>
    <n v="340.95"/>
    <n v="10"/>
    <n v="3409.5"/>
  </r>
  <r>
    <x v="1"/>
    <x v="2"/>
    <x v="1"/>
    <x v="3"/>
    <x v="417"/>
    <n v="79.989999999999995"/>
    <n v="1"/>
    <n v="79.989999999999995"/>
  </r>
  <r>
    <x v="10"/>
    <x v="3"/>
    <x v="0"/>
    <x v="1"/>
    <x v="417"/>
    <n v="168.95"/>
    <n v="13"/>
    <n v="2196.35"/>
  </r>
  <r>
    <x v="2"/>
    <x v="4"/>
    <x v="2"/>
    <x v="3"/>
    <x v="418"/>
    <n v="799.95"/>
    <n v="1"/>
    <n v="799.95"/>
  </r>
  <r>
    <x v="1"/>
    <x v="4"/>
    <x v="1"/>
    <x v="2"/>
    <x v="419"/>
    <n v="799.95"/>
    <n v="7"/>
    <n v="5599.6500000000005"/>
  </r>
  <r>
    <x v="1"/>
    <x v="1"/>
    <x v="1"/>
    <x v="2"/>
    <x v="420"/>
    <n v="340.95"/>
    <n v="10"/>
    <n v="3409.5"/>
  </r>
  <r>
    <x v="0"/>
    <x v="3"/>
    <x v="0"/>
    <x v="3"/>
    <x v="420"/>
    <n v="168.95"/>
    <n v="6"/>
    <n v="1013.6999999999999"/>
  </r>
  <r>
    <x v="2"/>
    <x v="1"/>
    <x v="2"/>
    <x v="2"/>
    <x v="421"/>
    <n v="340.95"/>
    <n v="2"/>
    <n v="681.9"/>
  </r>
  <r>
    <x v="1"/>
    <x v="0"/>
    <x v="1"/>
    <x v="3"/>
    <x v="421"/>
    <n v="340.95"/>
    <n v="13"/>
    <n v="4432.3499999999995"/>
  </r>
  <r>
    <x v="2"/>
    <x v="1"/>
    <x v="2"/>
    <x v="4"/>
    <x v="422"/>
    <n v="340.95"/>
    <n v="3"/>
    <n v="1022.8499999999999"/>
  </r>
  <r>
    <x v="1"/>
    <x v="3"/>
    <x v="1"/>
    <x v="4"/>
    <x v="422"/>
    <n v="168.95"/>
    <n v="8"/>
    <n v="1351.6"/>
  </r>
  <r>
    <x v="6"/>
    <x v="4"/>
    <x v="3"/>
    <x v="0"/>
    <x v="423"/>
    <n v="799.95"/>
    <n v="19"/>
    <n v="15199.050000000001"/>
  </r>
  <r>
    <x v="4"/>
    <x v="2"/>
    <x v="3"/>
    <x v="3"/>
    <x v="423"/>
    <n v="79.989999999999995"/>
    <n v="12"/>
    <n v="959.87999999999988"/>
  </r>
  <r>
    <x v="1"/>
    <x v="4"/>
    <x v="1"/>
    <x v="4"/>
    <x v="423"/>
    <n v="799.95"/>
    <n v="3"/>
    <n v="2399.8500000000004"/>
  </r>
  <r>
    <x v="6"/>
    <x v="3"/>
    <x v="3"/>
    <x v="1"/>
    <x v="424"/>
    <n v="168.95"/>
    <n v="3"/>
    <n v="506.84999999999997"/>
  </r>
  <r>
    <x v="3"/>
    <x v="3"/>
    <x v="1"/>
    <x v="4"/>
    <x v="425"/>
    <n v="168.95"/>
    <n v="3"/>
    <n v="506.84999999999997"/>
  </r>
  <r>
    <x v="10"/>
    <x v="0"/>
    <x v="2"/>
    <x v="1"/>
    <x v="426"/>
    <n v="340.95"/>
    <n v="7"/>
    <n v="2386.65"/>
  </r>
  <r>
    <x v="0"/>
    <x v="4"/>
    <x v="0"/>
    <x v="2"/>
    <x v="427"/>
    <n v="799.95"/>
    <n v="10"/>
    <n v="7999.5"/>
  </r>
  <r>
    <x v="9"/>
    <x v="4"/>
    <x v="3"/>
    <x v="1"/>
    <x v="427"/>
    <n v="799.95"/>
    <n v="1"/>
    <n v="799.95"/>
  </r>
  <r>
    <x v="4"/>
    <x v="1"/>
    <x v="3"/>
    <x v="1"/>
    <x v="427"/>
    <n v="340.95"/>
    <n v="8"/>
    <n v="2727.6"/>
  </r>
  <r>
    <x v="0"/>
    <x v="4"/>
    <x v="0"/>
    <x v="3"/>
    <x v="428"/>
    <n v="799.95"/>
    <n v="10"/>
    <n v="7999.5"/>
  </r>
  <r>
    <x v="3"/>
    <x v="0"/>
    <x v="1"/>
    <x v="4"/>
    <x v="428"/>
    <n v="340.95"/>
    <n v="10"/>
    <n v="3409.5"/>
  </r>
  <r>
    <x v="0"/>
    <x v="1"/>
    <x v="0"/>
    <x v="4"/>
    <x v="428"/>
    <n v="340.95"/>
    <n v="10"/>
    <n v="3409.5"/>
  </r>
  <r>
    <x v="0"/>
    <x v="4"/>
    <x v="0"/>
    <x v="3"/>
    <x v="429"/>
    <n v="799.95"/>
    <n v="6"/>
    <n v="4799.7000000000007"/>
  </r>
  <r>
    <x v="0"/>
    <x v="3"/>
    <x v="0"/>
    <x v="3"/>
    <x v="429"/>
    <n v="168.95"/>
    <n v="1"/>
    <n v="168.95"/>
  </r>
  <r>
    <x v="1"/>
    <x v="4"/>
    <x v="1"/>
    <x v="0"/>
    <x v="430"/>
    <n v="799.95"/>
    <n v="18"/>
    <n v="14399.1"/>
  </r>
  <r>
    <x v="0"/>
    <x v="1"/>
    <x v="0"/>
    <x v="4"/>
    <x v="431"/>
    <n v="340.95"/>
    <n v="2"/>
    <n v="681.9"/>
  </r>
  <r>
    <x v="6"/>
    <x v="1"/>
    <x v="3"/>
    <x v="2"/>
    <x v="432"/>
    <n v="340.95"/>
    <n v="9"/>
    <n v="3068.5499999999997"/>
  </r>
  <r>
    <x v="4"/>
    <x v="4"/>
    <x v="3"/>
    <x v="3"/>
    <x v="432"/>
    <n v="799.95"/>
    <n v="15"/>
    <n v="11999.25"/>
  </r>
  <r>
    <x v="0"/>
    <x v="0"/>
    <x v="0"/>
    <x v="2"/>
    <x v="433"/>
    <n v="340.95"/>
    <n v="9"/>
    <n v="3068.5499999999997"/>
  </r>
  <r>
    <x v="3"/>
    <x v="1"/>
    <x v="1"/>
    <x v="3"/>
    <x v="433"/>
    <n v="340.95"/>
    <n v="13"/>
    <n v="4432.3499999999995"/>
  </r>
  <r>
    <x v="4"/>
    <x v="2"/>
    <x v="3"/>
    <x v="4"/>
    <x v="433"/>
    <n v="79.989999999999995"/>
    <n v="5"/>
    <n v="399.95"/>
  </r>
  <r>
    <x v="3"/>
    <x v="1"/>
    <x v="1"/>
    <x v="0"/>
    <x v="434"/>
    <n v="340.95"/>
    <n v="13"/>
    <n v="4432.3499999999995"/>
  </r>
  <r>
    <x v="6"/>
    <x v="1"/>
    <x v="3"/>
    <x v="2"/>
    <x v="435"/>
    <n v="340.95"/>
    <n v="12"/>
    <n v="4091.3999999999996"/>
  </r>
  <r>
    <x v="1"/>
    <x v="3"/>
    <x v="1"/>
    <x v="1"/>
    <x v="435"/>
    <n v="168.95"/>
    <n v="15"/>
    <n v="2534.25"/>
  </r>
  <r>
    <x v="10"/>
    <x v="1"/>
    <x v="0"/>
    <x v="2"/>
    <x v="436"/>
    <n v="340.95"/>
    <n v="7"/>
    <n v="2386.65"/>
  </r>
  <r>
    <x v="6"/>
    <x v="4"/>
    <x v="3"/>
    <x v="2"/>
    <x v="437"/>
    <n v="799.95"/>
    <n v="5"/>
    <n v="3999.75"/>
  </r>
  <r>
    <x v="3"/>
    <x v="4"/>
    <x v="1"/>
    <x v="2"/>
    <x v="438"/>
    <n v="799.95"/>
    <n v="14"/>
    <n v="11199.300000000001"/>
  </r>
  <r>
    <x v="1"/>
    <x v="2"/>
    <x v="1"/>
    <x v="2"/>
    <x v="438"/>
    <n v="79.989999999999995"/>
    <n v="15"/>
    <n v="1199.8499999999999"/>
  </r>
  <r>
    <x v="6"/>
    <x v="1"/>
    <x v="3"/>
    <x v="3"/>
    <x v="438"/>
    <n v="340.95"/>
    <n v="11"/>
    <n v="3750.45"/>
  </r>
  <r>
    <x v="3"/>
    <x v="3"/>
    <x v="1"/>
    <x v="2"/>
    <x v="439"/>
    <n v="168.95"/>
    <n v="12"/>
    <n v="2027.3999999999999"/>
  </r>
  <r>
    <x v="9"/>
    <x v="0"/>
    <x v="3"/>
    <x v="0"/>
    <x v="440"/>
    <n v="340.95"/>
    <n v="11"/>
    <n v="3750.45"/>
  </r>
  <r>
    <x v="1"/>
    <x v="3"/>
    <x v="1"/>
    <x v="0"/>
    <x v="440"/>
    <n v="168.95"/>
    <n v="6"/>
    <n v="1013.6999999999999"/>
  </r>
  <r>
    <x v="9"/>
    <x v="0"/>
    <x v="3"/>
    <x v="1"/>
    <x v="440"/>
    <n v="340.95"/>
    <n v="14"/>
    <n v="4773.3"/>
  </r>
  <r>
    <x v="0"/>
    <x v="1"/>
    <x v="0"/>
    <x v="0"/>
    <x v="441"/>
    <n v="340.95"/>
    <n v="13"/>
    <n v="4432.3499999999995"/>
  </r>
  <r>
    <x v="1"/>
    <x v="3"/>
    <x v="1"/>
    <x v="3"/>
    <x v="441"/>
    <n v="168.95"/>
    <n v="6"/>
    <n v="1013.6999999999999"/>
  </r>
  <r>
    <x v="10"/>
    <x v="3"/>
    <x v="0"/>
    <x v="2"/>
    <x v="442"/>
    <n v="168.95"/>
    <n v="4"/>
    <n v="675.8"/>
  </r>
  <r>
    <x v="4"/>
    <x v="1"/>
    <x v="3"/>
    <x v="0"/>
    <x v="442"/>
    <n v="340.95"/>
    <n v="11"/>
    <n v="3750.45"/>
  </r>
  <r>
    <x v="0"/>
    <x v="3"/>
    <x v="0"/>
    <x v="3"/>
    <x v="442"/>
    <n v="168.95"/>
    <n v="7"/>
    <n v="1182.6499999999999"/>
  </r>
  <r>
    <x v="9"/>
    <x v="1"/>
    <x v="3"/>
    <x v="1"/>
    <x v="442"/>
    <n v="340.95"/>
    <n v="5"/>
    <n v="1704.75"/>
  </r>
  <r>
    <x v="6"/>
    <x v="3"/>
    <x v="3"/>
    <x v="4"/>
    <x v="442"/>
    <n v="168.95"/>
    <n v="5"/>
    <n v="844.75"/>
  </r>
  <r>
    <x v="6"/>
    <x v="0"/>
    <x v="3"/>
    <x v="0"/>
    <x v="443"/>
    <n v="340.95"/>
    <n v="8"/>
    <n v="2727.6"/>
  </r>
  <r>
    <x v="2"/>
    <x v="0"/>
    <x v="2"/>
    <x v="0"/>
    <x v="444"/>
    <n v="340.95"/>
    <n v="12"/>
    <n v="4091.3999999999996"/>
  </r>
  <r>
    <x v="1"/>
    <x v="1"/>
    <x v="1"/>
    <x v="1"/>
    <x v="444"/>
    <n v="340.95"/>
    <n v="12"/>
    <n v="4091.3999999999996"/>
  </r>
  <r>
    <x v="0"/>
    <x v="4"/>
    <x v="0"/>
    <x v="1"/>
    <x v="444"/>
    <n v="799.95"/>
    <n v="3"/>
    <n v="2399.8500000000004"/>
  </r>
  <r>
    <x v="0"/>
    <x v="1"/>
    <x v="0"/>
    <x v="1"/>
    <x v="444"/>
    <n v="340.95"/>
    <n v="15"/>
    <n v="5114.25"/>
  </r>
  <r>
    <x v="4"/>
    <x v="2"/>
    <x v="3"/>
    <x v="2"/>
    <x v="445"/>
    <n v="79.989999999999995"/>
    <n v="7"/>
    <n v="559.92999999999995"/>
  </r>
  <r>
    <x v="10"/>
    <x v="1"/>
    <x v="0"/>
    <x v="0"/>
    <x v="445"/>
    <n v="340.95"/>
    <n v="20"/>
    <n v="6819"/>
  </r>
  <r>
    <x v="0"/>
    <x v="4"/>
    <x v="0"/>
    <x v="0"/>
    <x v="445"/>
    <n v="799.95"/>
    <n v="9"/>
    <n v="7199.55"/>
  </r>
  <r>
    <x v="9"/>
    <x v="3"/>
    <x v="3"/>
    <x v="2"/>
    <x v="446"/>
    <n v="168.95"/>
    <n v="3"/>
    <n v="506.84999999999997"/>
  </r>
  <r>
    <x v="3"/>
    <x v="0"/>
    <x v="1"/>
    <x v="0"/>
    <x v="446"/>
    <n v="340.95"/>
    <n v="18"/>
    <n v="6137.0999999999995"/>
  </r>
  <r>
    <x v="3"/>
    <x v="1"/>
    <x v="1"/>
    <x v="3"/>
    <x v="446"/>
    <n v="340.95"/>
    <n v="12"/>
    <n v="4091.3999999999996"/>
  </r>
  <r>
    <x v="4"/>
    <x v="1"/>
    <x v="3"/>
    <x v="4"/>
    <x v="446"/>
    <n v="340.95"/>
    <n v="15"/>
    <n v="5114.25"/>
  </r>
  <r>
    <x v="2"/>
    <x v="2"/>
    <x v="2"/>
    <x v="2"/>
    <x v="447"/>
    <n v="79.989999999999995"/>
    <n v="11"/>
    <n v="879.89"/>
  </r>
  <r>
    <x v="1"/>
    <x v="3"/>
    <x v="1"/>
    <x v="1"/>
    <x v="448"/>
    <n v="168.95"/>
    <n v="8"/>
    <n v="1351.6"/>
  </r>
  <r>
    <x v="0"/>
    <x v="0"/>
    <x v="0"/>
    <x v="1"/>
    <x v="448"/>
    <n v="340.95"/>
    <n v="14"/>
    <n v="477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93767-7105-48B1-8C8C-572F91F36F0C}" name="PivotTable3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8" firstHeaderRow="1" firstDataRow="3" firstDataCol="1"/>
  <pivotFields count="11">
    <pivotField axis="axisRow" showAll="0">
      <items count="13">
        <item x="10"/>
        <item x="1"/>
        <item x="4"/>
        <item x="0"/>
        <item x="3"/>
        <item x="2"/>
        <item x="8"/>
        <item x="9"/>
        <item x="7"/>
        <item x="6"/>
        <item x="5"/>
        <item x="11"/>
        <item t="default"/>
      </items>
    </pivotField>
    <pivotField axis="axisCol" showAll="0">
      <items count="6">
        <item x="0"/>
        <item h="1" x="3"/>
        <item h="1" x="4"/>
        <item h="1" x="2"/>
        <item h="1" x="1"/>
        <item t="default"/>
      </items>
    </pivotField>
    <pivotField showAll="0"/>
    <pivotField axis="axisCol" showAll="0">
      <items count="6">
        <item x="1"/>
        <item x="2"/>
        <item x="0"/>
        <item x="3"/>
        <item x="4"/>
        <item t="default"/>
      </items>
    </pivotField>
    <pivotField numFmtId="169"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umFmtId="43" showAll="0"/>
    <pivotField numFmtId="168"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0"/>
  </rowFields>
  <rowItems count="13">
    <i>
      <x/>
    </i>
    <i>
      <x v="1"/>
    </i>
    <i>
      <x v="2"/>
    </i>
    <i>
      <x v="3"/>
    </i>
    <i>
      <x v="4"/>
    </i>
    <i>
      <x v="5"/>
    </i>
    <i>
      <x v="6"/>
    </i>
    <i>
      <x v="7"/>
    </i>
    <i>
      <x v="8"/>
    </i>
    <i>
      <x v="9"/>
    </i>
    <i>
      <x v="10"/>
    </i>
    <i>
      <x v="11"/>
    </i>
    <i t="grand">
      <x/>
    </i>
  </rowItems>
  <colFields count="2">
    <field x="1"/>
    <field x="3"/>
  </colFields>
  <colItems count="7">
    <i>
      <x/>
      <x/>
    </i>
    <i r="1">
      <x v="1"/>
    </i>
    <i r="1">
      <x v="2"/>
    </i>
    <i r="1">
      <x v="3"/>
    </i>
    <i r="1">
      <x v="4"/>
    </i>
    <i t="default">
      <x/>
    </i>
    <i t="grand">
      <x/>
    </i>
  </colItems>
  <dataFields count="1">
    <dataField name="Sum of Total Cost" fld="7" baseField="0" baseItem="0"/>
  </dataFields>
  <chartFormats count="50">
    <chartFormat chart="0" format="0" series="1">
      <pivotArea type="data" outline="0" fieldPosition="0">
        <references count="3">
          <reference field="4294967294" count="1" selected="0">
            <x v="0"/>
          </reference>
          <reference field="1" count="1" selected="0">
            <x v="4"/>
          </reference>
          <reference field="3" count="1" selected="0">
            <x v="0"/>
          </reference>
        </references>
      </pivotArea>
    </chartFormat>
    <chartFormat chart="0" format="1" series="1">
      <pivotArea type="data" outline="0" fieldPosition="0">
        <references count="3">
          <reference field="4294967294" count="1" selected="0">
            <x v="0"/>
          </reference>
          <reference field="1" count="1" selected="0">
            <x v="4"/>
          </reference>
          <reference field="3" count="1" selected="0">
            <x v="1"/>
          </reference>
        </references>
      </pivotArea>
    </chartFormat>
    <chartFormat chart="0" format="2" series="1">
      <pivotArea type="data" outline="0" fieldPosition="0">
        <references count="3">
          <reference field="4294967294" count="1" selected="0">
            <x v="0"/>
          </reference>
          <reference field="1" count="1" selected="0">
            <x v="4"/>
          </reference>
          <reference field="3" count="1" selected="0">
            <x v="2"/>
          </reference>
        </references>
      </pivotArea>
    </chartFormat>
    <chartFormat chart="0" format="3" series="1">
      <pivotArea type="data" outline="0" fieldPosition="0">
        <references count="3">
          <reference field="4294967294" count="1" selected="0">
            <x v="0"/>
          </reference>
          <reference field="1" count="1" selected="0">
            <x v="4"/>
          </reference>
          <reference field="3" count="1" selected="0">
            <x v="3"/>
          </reference>
        </references>
      </pivotArea>
    </chartFormat>
    <chartFormat chart="0" format="4" series="1">
      <pivotArea type="data" outline="0" fieldPosition="0">
        <references count="3">
          <reference field="4294967294" count="1" selected="0">
            <x v="0"/>
          </reference>
          <reference field="1" count="1" selected="0">
            <x v="4"/>
          </reference>
          <reference field="3" count="1" selected="0">
            <x v="4"/>
          </reference>
        </references>
      </pivotArea>
    </chartFormat>
    <chartFormat chart="0" format="5"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6" series="1">
      <pivotArea type="data" outline="0" fieldPosition="0">
        <references count="3">
          <reference field="4294967294" count="1" selected="0">
            <x v="0"/>
          </reference>
          <reference field="1" count="1" selected="0">
            <x v="1"/>
          </reference>
          <reference field="3" count="1" selected="0">
            <x v="1"/>
          </reference>
        </references>
      </pivotArea>
    </chartFormat>
    <chartFormat chart="0" format="7" series="1">
      <pivotArea type="data" outline="0" fieldPosition="0">
        <references count="3">
          <reference field="4294967294" count="1" selected="0">
            <x v="0"/>
          </reference>
          <reference field="1" count="1" selected="0">
            <x v="1"/>
          </reference>
          <reference field="3"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3" count="1" selected="0">
            <x v="3"/>
          </reference>
        </references>
      </pivotArea>
    </chartFormat>
    <chartFormat chart="0" format="9" series="1">
      <pivotArea type="data" outline="0" fieldPosition="0">
        <references count="3">
          <reference field="4294967294" count="1" selected="0">
            <x v="0"/>
          </reference>
          <reference field="1" count="1" selected="0">
            <x v="1"/>
          </reference>
          <reference field="3" count="1" selected="0">
            <x v="4"/>
          </reference>
        </references>
      </pivotArea>
    </chartFormat>
    <chartFormat chart="0" format="10"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11" series="1">
      <pivotArea type="data" outline="0" fieldPosition="0">
        <references count="3">
          <reference field="4294967294" count="1" selected="0">
            <x v="0"/>
          </reference>
          <reference field="1" count="1" selected="0">
            <x v="2"/>
          </reference>
          <reference field="3" count="1" selected="0">
            <x v="1"/>
          </reference>
        </references>
      </pivotArea>
    </chartFormat>
    <chartFormat chart="0" format="12"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13" series="1">
      <pivotArea type="data" outline="0" fieldPosition="0">
        <references count="3">
          <reference field="4294967294" count="1" selected="0">
            <x v="0"/>
          </reference>
          <reference field="1" count="1" selected="0">
            <x v="2"/>
          </reference>
          <reference field="3" count="1" selected="0">
            <x v="3"/>
          </reference>
        </references>
      </pivotArea>
    </chartFormat>
    <chartFormat chart="0" format="14" series="1">
      <pivotArea type="data" outline="0" fieldPosition="0">
        <references count="3">
          <reference field="4294967294" count="1" selected="0">
            <x v="0"/>
          </reference>
          <reference field="1" count="1" selected="0">
            <x v="2"/>
          </reference>
          <reference field="3" count="1" selected="0">
            <x v="4"/>
          </reference>
        </references>
      </pivotArea>
    </chartFormat>
    <chartFormat chart="0" format="15" series="1">
      <pivotArea type="data" outline="0" fieldPosition="0">
        <references count="3">
          <reference field="4294967294" count="1" selected="0">
            <x v="0"/>
          </reference>
          <reference field="1" count="1" selected="0">
            <x v="3"/>
          </reference>
          <reference field="3" count="1" selected="0">
            <x v="0"/>
          </reference>
        </references>
      </pivotArea>
    </chartFormat>
    <chartFormat chart="0" format="16" series="1">
      <pivotArea type="data" outline="0" fieldPosition="0">
        <references count="3">
          <reference field="4294967294" count="1" selected="0">
            <x v="0"/>
          </reference>
          <reference field="1" count="1" selected="0">
            <x v="3"/>
          </reference>
          <reference field="3" count="1" selected="0">
            <x v="1"/>
          </reference>
        </references>
      </pivotArea>
    </chartFormat>
    <chartFormat chart="0" format="17" series="1">
      <pivotArea type="data" outline="0" fieldPosition="0">
        <references count="3">
          <reference field="4294967294" count="1" selected="0">
            <x v="0"/>
          </reference>
          <reference field="1" count="1" selected="0">
            <x v="3"/>
          </reference>
          <reference field="3" count="1" selected="0">
            <x v="2"/>
          </reference>
        </references>
      </pivotArea>
    </chartFormat>
    <chartFormat chart="0" format="18" series="1">
      <pivotArea type="data" outline="0" fieldPosition="0">
        <references count="3">
          <reference field="4294967294" count="1" selected="0">
            <x v="0"/>
          </reference>
          <reference field="1" count="1" selected="0">
            <x v="3"/>
          </reference>
          <reference field="3" count="1" selected="0">
            <x v="3"/>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4"/>
          </reference>
        </references>
      </pivotArea>
    </chartFormat>
    <chartFormat chart="0" format="2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21"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22"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23" series="1">
      <pivotArea type="data" outline="0" fieldPosition="0">
        <references count="3">
          <reference field="4294967294" count="1" selected="0">
            <x v="0"/>
          </reference>
          <reference field="1" count="1" selected="0">
            <x v="0"/>
          </reference>
          <reference field="3" count="1" selected="0">
            <x v="3"/>
          </reference>
        </references>
      </pivotArea>
    </chartFormat>
    <chartFormat chart="0" format="24" series="1">
      <pivotArea type="data" outline="0" fieldPosition="0">
        <references count="3">
          <reference field="4294967294" count="1" selected="0">
            <x v="0"/>
          </reference>
          <reference field="1" count="1" selected="0">
            <x v="0"/>
          </reference>
          <reference field="3" count="1" selected="0">
            <x v="4"/>
          </reference>
        </references>
      </pivotArea>
    </chartFormat>
    <chartFormat chart="4" format="0" series="1">
      <pivotArea type="data" outline="0" fieldPosition="0">
        <references count="3">
          <reference field="4294967294" count="1" selected="0">
            <x v="0"/>
          </reference>
          <reference field="1" count="1" selected="0">
            <x v="0"/>
          </reference>
          <reference field="3" count="1" selected="0">
            <x v="0"/>
          </reference>
        </references>
      </pivotArea>
    </chartFormat>
    <chartFormat chart="4" format="1" series="1">
      <pivotArea type="data" outline="0" fieldPosition="0">
        <references count="3">
          <reference field="4294967294" count="1" selected="0">
            <x v="0"/>
          </reference>
          <reference field="1" count="1" selected="0">
            <x v="0"/>
          </reference>
          <reference field="3" count="1" selected="0">
            <x v="1"/>
          </reference>
        </references>
      </pivotArea>
    </chartFormat>
    <chartFormat chart="4" format="2" series="1">
      <pivotArea type="data" outline="0" fieldPosition="0">
        <references count="3">
          <reference field="4294967294" count="1" selected="0">
            <x v="0"/>
          </reference>
          <reference field="1" count="1" selected="0">
            <x v="0"/>
          </reference>
          <reference field="3" count="1" selected="0">
            <x v="2"/>
          </reference>
        </references>
      </pivotArea>
    </chartFormat>
    <chartFormat chart="4" format="3" series="1">
      <pivotArea type="data" outline="0" fieldPosition="0">
        <references count="3">
          <reference field="4294967294" count="1" selected="0">
            <x v="0"/>
          </reference>
          <reference field="1" count="1" selected="0">
            <x v="0"/>
          </reference>
          <reference field="3" count="1" selected="0">
            <x v="3"/>
          </reference>
        </references>
      </pivotArea>
    </chartFormat>
    <chartFormat chart="4" format="4" series="1">
      <pivotArea type="data" outline="0" fieldPosition="0">
        <references count="3">
          <reference field="4294967294" count="1" selected="0">
            <x v="0"/>
          </reference>
          <reference field="1" count="1" selected="0">
            <x v="0"/>
          </reference>
          <reference field="3" count="1" selected="0">
            <x v="4"/>
          </reference>
        </references>
      </pivotArea>
    </chartFormat>
    <chartFormat chart="4" format="5" series="1">
      <pivotArea type="data" outline="0" fieldPosition="0">
        <references count="3">
          <reference field="4294967294" count="1" selected="0">
            <x v="0"/>
          </reference>
          <reference field="1" count="1" selected="0">
            <x v="1"/>
          </reference>
          <reference field="3" count="1" selected="0">
            <x v="0"/>
          </reference>
        </references>
      </pivotArea>
    </chartFormat>
    <chartFormat chart="4" format="6" series="1">
      <pivotArea type="data" outline="0" fieldPosition="0">
        <references count="3">
          <reference field="4294967294" count="1" selected="0">
            <x v="0"/>
          </reference>
          <reference field="1" count="1" selected="0">
            <x v="1"/>
          </reference>
          <reference field="3" count="1" selected="0">
            <x v="1"/>
          </reference>
        </references>
      </pivotArea>
    </chartFormat>
    <chartFormat chart="4" format="7" series="1">
      <pivotArea type="data" outline="0" fieldPosition="0">
        <references count="3">
          <reference field="4294967294" count="1" selected="0">
            <x v="0"/>
          </reference>
          <reference field="1" count="1" selected="0">
            <x v="1"/>
          </reference>
          <reference field="3" count="1" selected="0">
            <x v="2"/>
          </reference>
        </references>
      </pivotArea>
    </chartFormat>
    <chartFormat chart="4" format="8" series="1">
      <pivotArea type="data" outline="0" fieldPosition="0">
        <references count="3">
          <reference field="4294967294" count="1" selected="0">
            <x v="0"/>
          </reference>
          <reference field="1" count="1" selected="0">
            <x v="1"/>
          </reference>
          <reference field="3" count="1" selected="0">
            <x v="3"/>
          </reference>
        </references>
      </pivotArea>
    </chartFormat>
    <chartFormat chart="4" format="9" series="1">
      <pivotArea type="data" outline="0" fieldPosition="0">
        <references count="3">
          <reference field="4294967294" count="1" selected="0">
            <x v="0"/>
          </reference>
          <reference field="1" count="1" selected="0">
            <x v="1"/>
          </reference>
          <reference field="3" count="1" selected="0">
            <x v="4"/>
          </reference>
        </references>
      </pivotArea>
    </chartFormat>
    <chartFormat chart="4" format="10" series="1">
      <pivotArea type="data" outline="0" fieldPosition="0">
        <references count="3">
          <reference field="4294967294" count="1" selected="0">
            <x v="0"/>
          </reference>
          <reference field="1" count="1" selected="0">
            <x v="2"/>
          </reference>
          <reference field="3" count="1" selected="0">
            <x v="0"/>
          </reference>
        </references>
      </pivotArea>
    </chartFormat>
    <chartFormat chart="4" format="11" series="1">
      <pivotArea type="data" outline="0" fieldPosition="0">
        <references count="3">
          <reference field="4294967294" count="1" selected="0">
            <x v="0"/>
          </reference>
          <reference field="1" count="1" selected="0">
            <x v="2"/>
          </reference>
          <reference field="3" count="1" selected="0">
            <x v="1"/>
          </reference>
        </references>
      </pivotArea>
    </chartFormat>
    <chartFormat chart="4" format="12" series="1">
      <pivotArea type="data" outline="0" fieldPosition="0">
        <references count="3">
          <reference field="4294967294" count="1" selected="0">
            <x v="0"/>
          </reference>
          <reference field="1" count="1" selected="0">
            <x v="2"/>
          </reference>
          <reference field="3" count="1" selected="0">
            <x v="2"/>
          </reference>
        </references>
      </pivotArea>
    </chartFormat>
    <chartFormat chart="4" format="13" series="1">
      <pivotArea type="data" outline="0" fieldPosition="0">
        <references count="3">
          <reference field="4294967294" count="1" selected="0">
            <x v="0"/>
          </reference>
          <reference field="1" count="1" selected="0">
            <x v="2"/>
          </reference>
          <reference field="3" count="1" selected="0">
            <x v="3"/>
          </reference>
        </references>
      </pivotArea>
    </chartFormat>
    <chartFormat chart="4" format="14" series="1">
      <pivotArea type="data" outline="0" fieldPosition="0">
        <references count="3">
          <reference field="4294967294" count="1" selected="0">
            <x v="0"/>
          </reference>
          <reference field="1" count="1" selected="0">
            <x v="2"/>
          </reference>
          <reference field="3" count="1" selected="0">
            <x v="4"/>
          </reference>
        </references>
      </pivotArea>
    </chartFormat>
    <chartFormat chart="4" format="15" series="1">
      <pivotArea type="data" outline="0" fieldPosition="0">
        <references count="3">
          <reference field="4294967294" count="1" selected="0">
            <x v="0"/>
          </reference>
          <reference field="1" count="1" selected="0">
            <x v="3"/>
          </reference>
          <reference field="3" count="1" selected="0">
            <x v="0"/>
          </reference>
        </references>
      </pivotArea>
    </chartFormat>
    <chartFormat chart="4" format="16" series="1">
      <pivotArea type="data" outline="0" fieldPosition="0">
        <references count="3">
          <reference field="4294967294" count="1" selected="0">
            <x v="0"/>
          </reference>
          <reference field="1" count="1" selected="0">
            <x v="3"/>
          </reference>
          <reference field="3" count="1" selected="0">
            <x v="1"/>
          </reference>
        </references>
      </pivotArea>
    </chartFormat>
    <chartFormat chart="4" format="17" series="1">
      <pivotArea type="data" outline="0" fieldPosition="0">
        <references count="3">
          <reference field="4294967294" count="1" selected="0">
            <x v="0"/>
          </reference>
          <reference field="1" count="1" selected="0">
            <x v="3"/>
          </reference>
          <reference field="3" count="1" selected="0">
            <x v="2"/>
          </reference>
        </references>
      </pivotArea>
    </chartFormat>
    <chartFormat chart="4" format="18" series="1">
      <pivotArea type="data" outline="0" fieldPosition="0">
        <references count="3">
          <reference field="4294967294" count="1" selected="0">
            <x v="0"/>
          </reference>
          <reference field="1" count="1" selected="0">
            <x v="3"/>
          </reference>
          <reference field="3" count="1" selected="0">
            <x v="3"/>
          </reference>
        </references>
      </pivotArea>
    </chartFormat>
    <chartFormat chart="4" format="19" series="1">
      <pivotArea type="data" outline="0" fieldPosition="0">
        <references count="3">
          <reference field="4294967294" count="1" selected="0">
            <x v="0"/>
          </reference>
          <reference field="1" count="1" selected="0">
            <x v="3"/>
          </reference>
          <reference field="3" count="1" selected="0">
            <x v="4"/>
          </reference>
        </references>
      </pivotArea>
    </chartFormat>
    <chartFormat chart="4" format="20" series="1">
      <pivotArea type="data" outline="0" fieldPosition="0">
        <references count="3">
          <reference field="4294967294" count="1" selected="0">
            <x v="0"/>
          </reference>
          <reference field="1" count="1" selected="0">
            <x v="4"/>
          </reference>
          <reference field="3" count="1" selected="0">
            <x v="0"/>
          </reference>
        </references>
      </pivotArea>
    </chartFormat>
    <chartFormat chart="4" format="21" series="1">
      <pivotArea type="data" outline="0" fieldPosition="0">
        <references count="3">
          <reference field="4294967294" count="1" selected="0">
            <x v="0"/>
          </reference>
          <reference field="1" count="1" selected="0">
            <x v="4"/>
          </reference>
          <reference field="3" count="1" selected="0">
            <x v="1"/>
          </reference>
        </references>
      </pivotArea>
    </chartFormat>
    <chartFormat chart="4" format="22" series="1">
      <pivotArea type="data" outline="0" fieldPosition="0">
        <references count="3">
          <reference field="4294967294" count="1" selected="0">
            <x v="0"/>
          </reference>
          <reference field="1" count="1" selected="0">
            <x v="4"/>
          </reference>
          <reference field="3" count="1" selected="0">
            <x v="2"/>
          </reference>
        </references>
      </pivotArea>
    </chartFormat>
    <chartFormat chart="4" format="23" series="1">
      <pivotArea type="data" outline="0" fieldPosition="0">
        <references count="3">
          <reference field="4294967294" count="1" selected="0">
            <x v="0"/>
          </reference>
          <reference field="1" count="1" selected="0">
            <x v="4"/>
          </reference>
          <reference field="3" count="1" selected="0">
            <x v="3"/>
          </reference>
        </references>
      </pivotArea>
    </chartFormat>
    <chartFormat chart="4" format="24" series="1">
      <pivotArea type="data" outline="0" fieldPosition="0">
        <references count="3">
          <reference field="4294967294" count="1" selected="0">
            <x v="0"/>
          </reference>
          <reference field="1" count="1" selected="0">
            <x v="4"/>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D353B-5830-4A6A-A97E-D1CA9186A67C}" name="PivotTable3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G18" firstHeaderRow="1" firstDataRow="2" firstDataCol="1" rowPageCount="1" colPageCount="1"/>
  <pivotFields count="11">
    <pivotField showAll="0">
      <items count="13">
        <item x="10"/>
        <item x="1"/>
        <item x="4"/>
        <item x="0"/>
        <item x="3"/>
        <item x="2"/>
        <item x="8"/>
        <item x="9"/>
        <item x="7"/>
        <item x="6"/>
        <item x="5"/>
        <item x="11"/>
        <item t="default"/>
      </items>
    </pivotField>
    <pivotField showAll="0">
      <items count="6">
        <item h="1" x="0"/>
        <item h="1" x="3"/>
        <item h="1" x="4"/>
        <item h="1" x="2"/>
        <item x="1"/>
        <item t="default"/>
      </items>
    </pivotField>
    <pivotField axis="axisPage" showAll="0">
      <items count="5">
        <item x="0"/>
        <item x="2"/>
        <item x="1"/>
        <item x="3"/>
        <item t="default"/>
      </items>
    </pivotField>
    <pivotField axis="axisCol" showAll="0">
      <items count="6">
        <item x="1"/>
        <item x="2"/>
        <item x="0"/>
        <item x="3"/>
        <item x="4"/>
        <item t="default"/>
      </items>
    </pivotField>
    <pivotField axis="axisRow" numFmtId="169"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umFmtId="43" showAll="0"/>
    <pivotField numFmtId="168" showAll="0"/>
    <pivotField dataField="1"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8"/>
    <field x="4"/>
  </rowFields>
  <rowItems count="13">
    <i>
      <x v="1"/>
    </i>
    <i>
      <x v="2"/>
    </i>
    <i>
      <x v="3"/>
    </i>
    <i>
      <x v="4"/>
    </i>
    <i>
      <x v="5"/>
    </i>
    <i>
      <x v="6"/>
    </i>
    <i>
      <x v="7"/>
    </i>
    <i>
      <x v="8"/>
    </i>
    <i>
      <x v="9"/>
    </i>
    <i>
      <x v="10"/>
    </i>
    <i>
      <x v="11"/>
    </i>
    <i>
      <x v="12"/>
    </i>
    <i t="grand">
      <x/>
    </i>
  </rowItems>
  <colFields count="1">
    <field x="3"/>
  </colFields>
  <colItems count="6">
    <i>
      <x/>
    </i>
    <i>
      <x v="1"/>
    </i>
    <i>
      <x v="2"/>
    </i>
    <i>
      <x v="3"/>
    </i>
    <i>
      <x v="4"/>
    </i>
    <i t="grand">
      <x/>
    </i>
  </colItems>
  <pageFields count="1">
    <pageField fld="2" item="0" hier="-1"/>
  </pageFields>
  <dataFields count="1">
    <dataField name="Sum of Total Cost" fld="7" baseField="0" baseItem="0"/>
  </dataFields>
  <chartFormats count="6">
    <chartFormat chart="5" format="44" series="1">
      <pivotArea type="data" outline="0" fieldPosition="0">
        <references count="1">
          <reference field="4294967294" count="1" selected="0">
            <x v="0"/>
          </reference>
        </references>
      </pivotArea>
    </chartFormat>
    <chartFormat chart="5" format="49" series="1">
      <pivotArea type="data" outline="0" fieldPosition="0">
        <references count="2">
          <reference field="4294967294" count="1" selected="0">
            <x v="0"/>
          </reference>
          <reference field="3" count="1" selected="0">
            <x v="1"/>
          </reference>
        </references>
      </pivotArea>
    </chartFormat>
    <chartFormat chart="5" format="50" series="1">
      <pivotArea type="data" outline="0" fieldPosition="0">
        <references count="2">
          <reference field="4294967294" count="1" selected="0">
            <x v="0"/>
          </reference>
          <reference field="3" count="1" selected="0">
            <x v="2"/>
          </reference>
        </references>
      </pivotArea>
    </chartFormat>
    <chartFormat chart="5" format="51" series="1">
      <pivotArea type="data" outline="0" fieldPosition="0">
        <references count="2">
          <reference field="4294967294" count="1" selected="0">
            <x v="0"/>
          </reference>
          <reference field="3" count="1" selected="0">
            <x v="3"/>
          </reference>
        </references>
      </pivotArea>
    </chartFormat>
    <chartFormat chart="5" format="52" series="1">
      <pivotArea type="data" outline="0" fieldPosition="0">
        <references count="2">
          <reference field="4294967294" count="1" selected="0">
            <x v="0"/>
          </reference>
          <reference field="3" count="1" selected="0">
            <x v="4"/>
          </reference>
        </references>
      </pivotArea>
    </chartFormat>
    <chartFormat chart="5" format="53"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2C79D2C-89F1-4337-BDAE-48C4607E6DF9}" sourceName="Product">
  <pivotTables>
    <pivotTable tabId="12" name="PivotTable36"/>
  </pivotTables>
  <data>
    <tabular pivotCacheId="560955973">
      <items count="5">
        <i x="0" s="1"/>
        <i x="3"/>
        <i x="4"/>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97E6ACEA-36CF-4B16-80C1-D11C00B70C17}" sourceName="Product">
  <pivotTables>
    <pivotTable tabId="14" name="PivotTable36"/>
  </pivotTables>
  <data>
    <tabular pivotCacheId="560955973">
      <items count="5">
        <i x="0"/>
        <i x="3"/>
        <i x="4"/>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3354944-59B4-489E-BA37-FD7206F44E74}"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8C3E980-5C79-44E0-858E-F3A1F36AC832}" cache="Slicer_Product1" caption="Produ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E48"/>
  <sheetViews>
    <sheetView zoomScale="120" zoomScaleNormal="120" workbookViewId="0">
      <selection activeCell="F15" sqref="F15"/>
    </sheetView>
  </sheetViews>
  <sheetFormatPr defaultColWidth="8.33203125" defaultRowHeight="14.4" x14ac:dyDescent="0.3"/>
  <cols>
    <col min="1" max="1" width="3.6640625" customWidth="1"/>
    <col min="2" max="2" width="10.109375" bestFit="1" customWidth="1"/>
    <col min="3" max="3" width="7.33203125" bestFit="1" customWidth="1"/>
    <col min="4" max="4" width="16.6640625" bestFit="1" customWidth="1"/>
  </cols>
  <sheetData>
    <row r="4" spans="2:5" x14ac:dyDescent="0.3">
      <c r="B4" s="4" t="s">
        <v>6</v>
      </c>
      <c r="C4" s="5" t="s">
        <v>0</v>
      </c>
      <c r="D4" s="5" t="s">
        <v>15</v>
      </c>
      <c r="E4" s="6" t="s">
        <v>7</v>
      </c>
    </row>
    <row r="5" spans="2:5" x14ac:dyDescent="0.3">
      <c r="B5" s="7">
        <v>2018</v>
      </c>
      <c r="C5" s="3" t="s">
        <v>1</v>
      </c>
      <c r="D5" s="3">
        <v>904</v>
      </c>
      <c r="E5" s="8">
        <v>89</v>
      </c>
    </row>
    <row r="6" spans="2:5" x14ac:dyDescent="0.3">
      <c r="B6" s="7"/>
      <c r="C6" s="3" t="s">
        <v>2</v>
      </c>
      <c r="D6" s="3">
        <v>895</v>
      </c>
      <c r="E6" s="8">
        <v>89</v>
      </c>
    </row>
    <row r="7" spans="2:5" x14ac:dyDescent="0.3">
      <c r="B7" s="7"/>
      <c r="C7" s="3" t="s">
        <v>3</v>
      </c>
      <c r="D7" s="3">
        <v>896</v>
      </c>
      <c r="E7" s="8">
        <v>89</v>
      </c>
    </row>
    <row r="8" spans="2:5" x14ac:dyDescent="0.3">
      <c r="B8" s="7"/>
      <c r="C8" s="3" t="s">
        <v>4</v>
      </c>
      <c r="D8" s="3">
        <v>881</v>
      </c>
      <c r="E8" s="8">
        <v>86</v>
      </c>
    </row>
    <row r="9" spans="2:5" x14ac:dyDescent="0.3">
      <c r="B9" s="7"/>
      <c r="C9" s="3" t="s">
        <v>5</v>
      </c>
      <c r="D9" s="3">
        <v>909</v>
      </c>
      <c r="E9" s="8">
        <v>92</v>
      </c>
    </row>
    <row r="10" spans="2:5" x14ac:dyDescent="0.3">
      <c r="B10" s="7"/>
      <c r="C10" s="3" t="s">
        <v>8</v>
      </c>
      <c r="D10" s="3">
        <v>864</v>
      </c>
      <c r="E10" s="8">
        <v>86</v>
      </c>
    </row>
    <row r="11" spans="2:5" x14ac:dyDescent="0.3">
      <c r="B11" s="7"/>
      <c r="C11" s="3" t="s">
        <v>9</v>
      </c>
      <c r="D11" s="3">
        <v>907</v>
      </c>
      <c r="E11" s="8">
        <v>91</v>
      </c>
    </row>
    <row r="12" spans="2:5" x14ac:dyDescent="0.3">
      <c r="B12" s="7"/>
      <c r="C12" s="3" t="s">
        <v>10</v>
      </c>
      <c r="D12" s="3">
        <v>893</v>
      </c>
      <c r="E12" s="8">
        <v>91</v>
      </c>
    </row>
    <row r="13" spans="2:5" x14ac:dyDescent="0.3">
      <c r="B13" s="7"/>
      <c r="C13" s="3" t="s">
        <v>11</v>
      </c>
      <c r="D13" s="3">
        <v>875</v>
      </c>
      <c r="E13" s="8">
        <v>86</v>
      </c>
    </row>
    <row r="14" spans="2:5" x14ac:dyDescent="0.3">
      <c r="B14" s="7"/>
      <c r="C14" s="3" t="s">
        <v>12</v>
      </c>
      <c r="D14" s="3">
        <v>911</v>
      </c>
      <c r="E14" s="8">
        <v>88</v>
      </c>
    </row>
    <row r="15" spans="2:5" x14ac:dyDescent="0.3">
      <c r="B15" s="7"/>
      <c r="C15" s="3" t="s">
        <v>13</v>
      </c>
      <c r="D15" s="3">
        <v>922</v>
      </c>
      <c r="E15" s="8">
        <v>93</v>
      </c>
    </row>
    <row r="16" spans="2:5" x14ac:dyDescent="0.3">
      <c r="B16" s="7"/>
      <c r="C16" s="3" t="s">
        <v>14</v>
      </c>
      <c r="D16" s="3">
        <v>840</v>
      </c>
      <c r="E16" s="8">
        <v>91</v>
      </c>
    </row>
    <row r="17" spans="2:5" x14ac:dyDescent="0.3">
      <c r="B17" s="7">
        <v>2019</v>
      </c>
      <c r="C17" s="3" t="s">
        <v>1</v>
      </c>
      <c r="D17" s="3">
        <v>909</v>
      </c>
      <c r="E17" s="8">
        <v>91</v>
      </c>
    </row>
    <row r="18" spans="2:5" x14ac:dyDescent="0.3">
      <c r="B18" s="7"/>
      <c r="C18" s="3" t="s">
        <v>2</v>
      </c>
      <c r="D18" s="3">
        <v>897</v>
      </c>
      <c r="E18" s="8">
        <v>89</v>
      </c>
    </row>
    <row r="19" spans="2:5" x14ac:dyDescent="0.3">
      <c r="B19" s="7"/>
      <c r="C19" s="3" t="s">
        <v>3</v>
      </c>
      <c r="D19" s="3">
        <v>885</v>
      </c>
      <c r="E19" s="8">
        <v>87</v>
      </c>
    </row>
    <row r="20" spans="2:5" x14ac:dyDescent="0.3">
      <c r="B20" s="7"/>
      <c r="C20" s="3" t="s">
        <v>4</v>
      </c>
      <c r="D20" s="3">
        <v>856</v>
      </c>
      <c r="E20" s="8">
        <v>82</v>
      </c>
    </row>
    <row r="21" spans="2:5" x14ac:dyDescent="0.3">
      <c r="B21" s="7"/>
      <c r="C21" s="3" t="s">
        <v>5</v>
      </c>
      <c r="D21" s="3">
        <v>825</v>
      </c>
      <c r="E21" s="8">
        <v>81</v>
      </c>
    </row>
    <row r="22" spans="2:5" x14ac:dyDescent="0.3">
      <c r="B22" s="7"/>
      <c r="C22" s="3" t="s">
        <v>8</v>
      </c>
      <c r="D22" s="3">
        <v>815</v>
      </c>
      <c r="E22" s="8">
        <v>77</v>
      </c>
    </row>
    <row r="23" spans="2:5" x14ac:dyDescent="0.3">
      <c r="B23" s="7"/>
      <c r="C23" s="3" t="s">
        <v>9</v>
      </c>
      <c r="D23" s="3">
        <v>799</v>
      </c>
      <c r="E23" s="8">
        <v>76</v>
      </c>
    </row>
    <row r="24" spans="2:5" x14ac:dyDescent="0.3">
      <c r="B24" s="7"/>
      <c r="C24" s="3" t="s">
        <v>10</v>
      </c>
      <c r="D24" s="3">
        <v>813</v>
      </c>
      <c r="E24" s="8">
        <v>85</v>
      </c>
    </row>
    <row r="25" spans="2:5" x14ac:dyDescent="0.3">
      <c r="B25" s="7"/>
      <c r="C25" s="3" t="s">
        <v>11</v>
      </c>
      <c r="D25" s="3">
        <v>788</v>
      </c>
      <c r="E25" s="8">
        <v>76</v>
      </c>
    </row>
    <row r="26" spans="2:5" x14ac:dyDescent="0.3">
      <c r="B26" s="7"/>
      <c r="C26" s="3" t="s">
        <v>12</v>
      </c>
      <c r="D26" s="3">
        <v>777</v>
      </c>
      <c r="E26" s="8">
        <v>75</v>
      </c>
    </row>
    <row r="27" spans="2:5" x14ac:dyDescent="0.3">
      <c r="B27" s="7"/>
      <c r="C27" s="3" t="s">
        <v>13</v>
      </c>
      <c r="D27" s="3">
        <v>786</v>
      </c>
      <c r="E27" s="8">
        <v>77</v>
      </c>
    </row>
    <row r="28" spans="2:5" x14ac:dyDescent="0.3">
      <c r="B28" s="9"/>
      <c r="C28" s="10" t="s">
        <v>14</v>
      </c>
      <c r="D28" s="10">
        <v>798</v>
      </c>
      <c r="E28" s="11">
        <v>97</v>
      </c>
    </row>
    <row r="29" spans="2:5" x14ac:dyDescent="0.3">
      <c r="B29" s="1"/>
      <c r="C29" s="2"/>
      <c r="D29" s="2"/>
      <c r="E29" s="2"/>
    </row>
    <row r="30" spans="2:5" x14ac:dyDescent="0.3">
      <c r="B30" s="1"/>
      <c r="C30" s="2"/>
      <c r="D30" s="2"/>
      <c r="E30" s="2"/>
    </row>
    <row r="31" spans="2:5" x14ac:dyDescent="0.3">
      <c r="B31" s="1"/>
      <c r="C31" s="2"/>
      <c r="D31" s="2"/>
      <c r="E31" s="2"/>
    </row>
    <row r="32" spans="2:5" x14ac:dyDescent="0.3">
      <c r="B32" s="1"/>
      <c r="C32" s="2"/>
      <c r="D32" s="2"/>
      <c r="E32" s="2"/>
    </row>
    <row r="33" spans="2:5" x14ac:dyDescent="0.3">
      <c r="B33" s="1"/>
      <c r="C33" s="2"/>
      <c r="D33" s="2"/>
      <c r="E33" s="2"/>
    </row>
    <row r="34" spans="2:5" x14ac:dyDescent="0.3">
      <c r="B34" s="1"/>
      <c r="C34" s="2"/>
      <c r="D34" s="2"/>
      <c r="E34" s="2"/>
    </row>
    <row r="35" spans="2:5" x14ac:dyDescent="0.3">
      <c r="B35" s="1"/>
      <c r="C35" s="2"/>
      <c r="D35" s="2"/>
      <c r="E35" s="2"/>
    </row>
    <row r="36" spans="2:5" x14ac:dyDescent="0.3">
      <c r="B36" s="1"/>
      <c r="C36" s="2"/>
      <c r="D36" s="2"/>
      <c r="E36" s="2"/>
    </row>
    <row r="37" spans="2:5" x14ac:dyDescent="0.3">
      <c r="B37" s="1"/>
      <c r="C37" s="2"/>
      <c r="D37" s="2"/>
      <c r="E37" s="2"/>
    </row>
    <row r="38" spans="2:5" x14ac:dyDescent="0.3">
      <c r="B38" s="1"/>
      <c r="C38" s="2"/>
      <c r="D38" s="2"/>
      <c r="E38" s="2"/>
    </row>
    <row r="39" spans="2:5" x14ac:dyDescent="0.3">
      <c r="B39" s="1"/>
      <c r="C39" s="2"/>
      <c r="D39" s="2"/>
      <c r="E39" s="2"/>
    </row>
    <row r="40" spans="2:5" x14ac:dyDescent="0.3">
      <c r="B40" s="1"/>
      <c r="C40" s="2"/>
      <c r="D40" s="2"/>
      <c r="E40" s="2"/>
    </row>
    <row r="41" spans="2:5" x14ac:dyDescent="0.3">
      <c r="B41" s="1"/>
      <c r="C41" s="2"/>
      <c r="D41" s="2"/>
      <c r="E41" s="2"/>
    </row>
    <row r="42" spans="2:5" x14ac:dyDescent="0.3">
      <c r="B42" s="1"/>
      <c r="C42" s="2"/>
      <c r="D42" s="2"/>
      <c r="E42" s="2"/>
    </row>
    <row r="43" spans="2:5" x14ac:dyDescent="0.3">
      <c r="B43" s="1"/>
      <c r="C43" s="2"/>
      <c r="D43" s="2"/>
      <c r="E43" s="2"/>
    </row>
    <row r="44" spans="2:5" x14ac:dyDescent="0.3">
      <c r="D44" s="2"/>
      <c r="E44" s="2"/>
    </row>
    <row r="45" spans="2:5" x14ac:dyDescent="0.3">
      <c r="D45" s="2"/>
      <c r="E45" s="2"/>
    </row>
    <row r="46" spans="2:5" x14ac:dyDescent="0.3">
      <c r="D46" s="2"/>
      <c r="E46" s="2"/>
    </row>
    <row r="47" spans="2:5" x14ac:dyDescent="0.3">
      <c r="D47" s="2"/>
      <c r="E47" s="2"/>
    </row>
    <row r="48" spans="2:5" x14ac:dyDescent="0.3">
      <c r="D48" s="2"/>
      <c r="E48"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BDE6-3BBA-4C2F-88EB-7D842BCE3BFD}">
  <dimension ref="B6:C18"/>
  <sheetViews>
    <sheetView workbookViewId="0">
      <selection activeCell="C4" sqref="C4"/>
    </sheetView>
  </sheetViews>
  <sheetFormatPr defaultRowHeight="14.4" x14ac:dyDescent="0.3"/>
  <cols>
    <col min="2" max="2" width="14.44140625" bestFit="1" customWidth="1"/>
    <col min="3" max="3" width="27.44140625" bestFit="1" customWidth="1"/>
  </cols>
  <sheetData>
    <row r="6" spans="2:3" ht="15.6" x14ac:dyDescent="0.3">
      <c r="B6" s="12" t="s">
        <v>16</v>
      </c>
      <c r="C6" s="14">
        <v>256793.18421052632</v>
      </c>
    </row>
    <row r="7" spans="2:3" ht="31.2" x14ac:dyDescent="0.3">
      <c r="B7" s="13" t="s">
        <v>17</v>
      </c>
      <c r="C7" s="14">
        <v>-156687.85263157901</v>
      </c>
    </row>
    <row r="8" spans="2:3" ht="15.6" x14ac:dyDescent="0.3">
      <c r="B8" s="12" t="s">
        <v>18</v>
      </c>
      <c r="C8" s="15">
        <v>100105.33157894737</v>
      </c>
    </row>
    <row r="9" spans="2:3" ht="15.6" x14ac:dyDescent="0.3">
      <c r="B9" s="12" t="s">
        <v>19</v>
      </c>
      <c r="C9" s="15"/>
    </row>
    <row r="10" spans="2:3" ht="15.6" x14ac:dyDescent="0.3">
      <c r="B10" s="13" t="s">
        <v>20</v>
      </c>
      <c r="C10" s="14">
        <v>-9512.7394736842107</v>
      </c>
    </row>
    <row r="11" spans="2:3" ht="15.6" x14ac:dyDescent="0.3">
      <c r="B11" s="13" t="s">
        <v>21</v>
      </c>
      <c r="C11" s="14">
        <v>-5789.4736842105303</v>
      </c>
    </row>
    <row r="12" spans="2:3" ht="15.6" x14ac:dyDescent="0.3">
      <c r="B12" s="13" t="s">
        <v>22</v>
      </c>
      <c r="C12" s="14">
        <v>-8510.2473684210509</v>
      </c>
    </row>
    <row r="13" spans="2:3" ht="15.6" x14ac:dyDescent="0.3">
      <c r="B13" s="13" t="s">
        <v>23</v>
      </c>
      <c r="C13" s="14">
        <v>-4736.8421052631602</v>
      </c>
    </row>
    <row r="14" spans="2:3" ht="15.6" x14ac:dyDescent="0.3">
      <c r="B14" s="13" t="s">
        <v>24</v>
      </c>
      <c r="C14" s="14">
        <v>-34091.571052631603</v>
      </c>
    </row>
    <row r="15" spans="2:3" ht="15.6" x14ac:dyDescent="0.3">
      <c r="B15" s="13" t="s">
        <v>25</v>
      </c>
      <c r="C15" s="14">
        <v>-7248.9894736842098</v>
      </c>
    </row>
    <row r="16" spans="2:3" ht="31.2" x14ac:dyDescent="0.3">
      <c r="B16" s="12" t="s">
        <v>26</v>
      </c>
      <c r="C16" s="15">
        <v>30215.468421052632</v>
      </c>
    </row>
    <row r="17" spans="2:3" ht="15.6" x14ac:dyDescent="0.3">
      <c r="B17" s="13" t="s">
        <v>27</v>
      </c>
      <c r="C17" s="14">
        <f>- 0.25*C16</f>
        <v>-7553.867105263158</v>
      </c>
    </row>
    <row r="18" spans="2:3" ht="15.6" x14ac:dyDescent="0.3">
      <c r="B18" s="12" t="s">
        <v>28</v>
      </c>
      <c r="C18" s="15">
        <v>12583.889473684199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370-DBEF-4EDD-A772-E843E249D38B}">
  <dimension ref="B4:F28"/>
  <sheetViews>
    <sheetView workbookViewId="0">
      <selection activeCell="N24" sqref="N24"/>
    </sheetView>
  </sheetViews>
  <sheetFormatPr defaultRowHeight="14.4" x14ac:dyDescent="0.3"/>
  <cols>
    <col min="2" max="2" width="21.88671875" bestFit="1" customWidth="1"/>
    <col min="3" max="3" width="12.6640625" bestFit="1" customWidth="1"/>
    <col min="5" max="5" width="9.5546875" bestFit="1" customWidth="1"/>
    <col min="6" max="6" width="10.109375" bestFit="1" customWidth="1"/>
  </cols>
  <sheetData>
    <row r="4" spans="2:6" x14ac:dyDescent="0.3">
      <c r="E4" t="s">
        <v>29</v>
      </c>
      <c r="F4" t="s">
        <v>30</v>
      </c>
    </row>
    <row r="5" spans="2:6" x14ac:dyDescent="0.3">
      <c r="B5" s="16" t="s">
        <v>16</v>
      </c>
      <c r="C5" s="22">
        <v>256793.18421052632</v>
      </c>
      <c r="E5">
        <v>0</v>
      </c>
      <c r="F5" s="19">
        <f>C5:C17</f>
        <v>256793.18421052632</v>
      </c>
    </row>
    <row r="6" spans="2:6" x14ac:dyDescent="0.3">
      <c r="B6" s="17" t="s">
        <v>17</v>
      </c>
      <c r="C6" s="19">
        <v>-156687.85263157901</v>
      </c>
      <c r="E6" s="21">
        <f>C5+C6</f>
        <v>100105.33157894731</v>
      </c>
      <c r="F6" s="19">
        <f t="shared" ref="F6:F17" si="0">C6:C18</f>
        <v>-156687.85263157901</v>
      </c>
    </row>
    <row r="7" spans="2:6" x14ac:dyDescent="0.3">
      <c r="B7" s="17" t="s">
        <v>18</v>
      </c>
      <c r="C7" s="19">
        <v>100105.33157894737</v>
      </c>
      <c r="E7">
        <v>0</v>
      </c>
      <c r="F7" s="19">
        <f t="shared" si="0"/>
        <v>100105.33157894737</v>
      </c>
    </row>
    <row r="8" spans="2:6" x14ac:dyDescent="0.3">
      <c r="B8" s="16" t="s">
        <v>19</v>
      </c>
      <c r="C8" s="22">
        <f>SUM(C9:C14)</f>
        <v>-69889.863157894768</v>
      </c>
      <c r="E8">
        <v>0</v>
      </c>
      <c r="F8" s="19">
        <f t="shared" si="0"/>
        <v>-69889.863157894768</v>
      </c>
    </row>
    <row r="9" spans="2:6" x14ac:dyDescent="0.3">
      <c r="B9" s="17" t="s">
        <v>20</v>
      </c>
      <c r="C9" s="19">
        <v>-9512.7394736842107</v>
      </c>
      <c r="E9" s="21">
        <f t="shared" ref="E9:E14" si="1">C$8-C9</f>
        <v>-60377.123684210557</v>
      </c>
      <c r="F9" s="19">
        <f t="shared" si="0"/>
        <v>-9512.7394736842107</v>
      </c>
    </row>
    <row r="10" spans="2:6" x14ac:dyDescent="0.3">
      <c r="B10" s="17" t="s">
        <v>21</v>
      </c>
      <c r="C10" s="19">
        <v>-5789.4736842105303</v>
      </c>
      <c r="E10" s="21">
        <f t="shared" si="1"/>
        <v>-64100.389473684234</v>
      </c>
      <c r="F10" s="19">
        <f t="shared" si="0"/>
        <v>-5789.4736842105303</v>
      </c>
    </row>
    <row r="11" spans="2:6" x14ac:dyDescent="0.3">
      <c r="B11" s="17" t="s">
        <v>22</v>
      </c>
      <c r="C11" s="19">
        <v>-8510.2473684210509</v>
      </c>
      <c r="E11" s="21">
        <f t="shared" si="1"/>
        <v>-61379.615789473719</v>
      </c>
      <c r="F11" s="19">
        <f t="shared" si="0"/>
        <v>-8510.2473684210509</v>
      </c>
    </row>
    <row r="12" spans="2:6" x14ac:dyDescent="0.3">
      <c r="B12" s="17" t="s">
        <v>23</v>
      </c>
      <c r="C12" s="19">
        <v>-4736.8421052631602</v>
      </c>
      <c r="E12" s="21">
        <f t="shared" si="1"/>
        <v>-65153.021052631608</v>
      </c>
      <c r="F12" s="19">
        <f t="shared" si="0"/>
        <v>-4736.8421052631602</v>
      </c>
    </row>
    <row r="13" spans="2:6" x14ac:dyDescent="0.3">
      <c r="B13" s="17" t="s">
        <v>24</v>
      </c>
      <c r="C13" s="19">
        <v>-34091.571052631603</v>
      </c>
      <c r="E13" s="21">
        <f t="shared" si="1"/>
        <v>-35798.292105263165</v>
      </c>
      <c r="F13" s="19">
        <f t="shared" si="0"/>
        <v>-34091.571052631603</v>
      </c>
    </row>
    <row r="14" spans="2:6" x14ac:dyDescent="0.3">
      <c r="B14" s="17" t="s">
        <v>25</v>
      </c>
      <c r="C14" s="19">
        <v>-7248.9894736842098</v>
      </c>
      <c r="E14" s="21">
        <f t="shared" si="1"/>
        <v>-62640.873684210557</v>
      </c>
      <c r="F14" s="19">
        <f t="shared" si="0"/>
        <v>-7248.9894736842098</v>
      </c>
    </row>
    <row r="15" spans="2:6" x14ac:dyDescent="0.3">
      <c r="B15" s="18" t="s">
        <v>26</v>
      </c>
      <c r="C15" s="20">
        <v>30215.468421052632</v>
      </c>
      <c r="E15">
        <v>0</v>
      </c>
      <c r="F15" s="19">
        <f t="shared" si="0"/>
        <v>30215.468421052632</v>
      </c>
    </row>
    <row r="16" spans="2:6" x14ac:dyDescent="0.3">
      <c r="B16" s="17" t="s">
        <v>27</v>
      </c>
      <c r="C16" s="19">
        <v>-7553.867105263158</v>
      </c>
      <c r="E16" s="21">
        <f>C15+C16</f>
        <v>22661.601315789474</v>
      </c>
      <c r="F16" s="19">
        <f t="shared" si="0"/>
        <v>-7553.867105263158</v>
      </c>
    </row>
    <row r="17" spans="2:6" x14ac:dyDescent="0.3">
      <c r="B17" s="18" t="s">
        <v>28</v>
      </c>
      <c r="C17" s="20">
        <v>12583.889473684199</v>
      </c>
      <c r="E17">
        <v>0</v>
      </c>
      <c r="F17" s="19">
        <f t="shared" si="0"/>
        <v>12583.889473684199</v>
      </c>
    </row>
    <row r="18" spans="2:6" x14ac:dyDescent="0.3">
      <c r="F18" s="19"/>
    </row>
    <row r="19" spans="2:6" x14ac:dyDescent="0.3">
      <c r="F19" s="19"/>
    </row>
    <row r="20" spans="2:6" x14ac:dyDescent="0.3">
      <c r="F20" s="19"/>
    </row>
    <row r="21" spans="2:6" x14ac:dyDescent="0.3">
      <c r="F21" s="19"/>
    </row>
    <row r="22" spans="2:6" x14ac:dyDescent="0.3">
      <c r="F22" s="19"/>
    </row>
    <row r="23" spans="2:6" x14ac:dyDescent="0.3">
      <c r="F23" s="19"/>
    </row>
    <row r="24" spans="2:6" x14ac:dyDescent="0.3">
      <c r="F24" s="19"/>
    </row>
    <row r="25" spans="2:6" x14ac:dyDescent="0.3">
      <c r="F25" s="19"/>
    </row>
    <row r="26" spans="2:6" x14ac:dyDescent="0.3">
      <c r="F26" s="19"/>
    </row>
    <row r="27" spans="2:6" x14ac:dyDescent="0.3">
      <c r="F27" s="19"/>
    </row>
    <row r="28" spans="2:6" x14ac:dyDescent="0.3">
      <c r="F28" s="1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BFF2E-EB6A-4CE2-8A6B-51FFAE78A040}">
  <dimension ref="B3:D9"/>
  <sheetViews>
    <sheetView zoomScale="73" workbookViewId="0">
      <selection activeCell="R14" sqref="R14"/>
    </sheetView>
  </sheetViews>
  <sheetFormatPr defaultRowHeight="14.4" x14ac:dyDescent="0.3"/>
  <sheetData>
    <row r="3" spans="2:4" x14ac:dyDescent="0.3">
      <c r="C3" t="s">
        <v>31</v>
      </c>
      <c r="D3" t="s">
        <v>32</v>
      </c>
    </row>
    <row r="4" spans="2:4" x14ac:dyDescent="0.3">
      <c r="B4">
        <v>2015</v>
      </c>
      <c r="C4">
        <v>155075.59355813666</v>
      </c>
      <c r="D4">
        <v>0.08</v>
      </c>
    </row>
    <row r="5" spans="2:4" x14ac:dyDescent="0.3">
      <c r="B5">
        <v>2016</v>
      </c>
      <c r="C5">
        <v>193189.15111382809</v>
      </c>
      <c r="D5">
        <v>0.09</v>
      </c>
    </row>
    <row r="6" spans="2:4" x14ac:dyDescent="0.3">
      <c r="B6">
        <v>2017</v>
      </c>
      <c r="C6">
        <v>182970.15906718749</v>
      </c>
      <c r="D6">
        <v>0.11</v>
      </c>
    </row>
    <row r="7" spans="2:4" x14ac:dyDescent="0.3">
      <c r="B7">
        <v>2018</v>
      </c>
      <c r="C7">
        <v>202514.90428125</v>
      </c>
      <c r="D7">
        <v>0.115</v>
      </c>
    </row>
    <row r="8" spans="2:4" x14ac:dyDescent="0.3">
      <c r="B8">
        <v>2019</v>
      </c>
      <c r="C8">
        <v>182098.951875</v>
      </c>
      <c r="D8">
        <v>0.11</v>
      </c>
    </row>
    <row r="9" spans="2:4" x14ac:dyDescent="0.3">
      <c r="B9">
        <v>2020</v>
      </c>
      <c r="C9">
        <v>215285.21250000002</v>
      </c>
      <c r="D9">
        <v>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8BF85-D22C-44C6-8F64-8D0559731640}">
  <dimension ref="C4:D19"/>
  <sheetViews>
    <sheetView zoomScale="84" zoomScaleNormal="128" workbookViewId="0">
      <selection activeCell="Q13" sqref="Q13"/>
    </sheetView>
  </sheetViews>
  <sheetFormatPr defaultRowHeight="14.4" x14ac:dyDescent="0.3"/>
  <cols>
    <col min="4" max="4" width="14.88671875" customWidth="1"/>
  </cols>
  <sheetData>
    <row r="4" spans="3:4" ht="18" x14ac:dyDescent="0.35">
      <c r="C4" s="27" t="s">
        <v>33</v>
      </c>
    </row>
    <row r="6" spans="3:4" x14ac:dyDescent="0.3">
      <c r="C6" s="28" t="s">
        <v>34</v>
      </c>
      <c r="D6" s="29" t="s">
        <v>35</v>
      </c>
    </row>
    <row r="7" spans="3:4" x14ac:dyDescent="0.3">
      <c r="C7" s="30" t="s">
        <v>36</v>
      </c>
      <c r="D7" s="31">
        <v>1188534.6000000001</v>
      </c>
    </row>
    <row r="8" spans="3:4" x14ac:dyDescent="0.3">
      <c r="C8" s="32" t="s">
        <v>20</v>
      </c>
      <c r="D8" s="31">
        <v>390371.02500000002</v>
      </c>
    </row>
    <row r="9" spans="3:4" x14ac:dyDescent="0.3">
      <c r="C9" s="32" t="s">
        <v>24</v>
      </c>
      <c r="D9" s="31">
        <v>323869.92499999999</v>
      </c>
    </row>
    <row r="10" spans="3:4" x14ac:dyDescent="0.3">
      <c r="C10" s="32" t="s">
        <v>22</v>
      </c>
      <c r="D10" s="31">
        <v>80847.349999999991</v>
      </c>
    </row>
    <row r="11" spans="3:4" x14ac:dyDescent="0.3">
      <c r="C11" s="33" t="s">
        <v>23</v>
      </c>
      <c r="D11" s="34">
        <f>SUM(D16:D19)</f>
        <v>180115.4</v>
      </c>
    </row>
    <row r="14" spans="3:4" x14ac:dyDescent="0.3">
      <c r="C14" s="35" t="s">
        <v>37</v>
      </c>
    </row>
    <row r="16" spans="3:4" x14ac:dyDescent="0.3">
      <c r="C16" s="36" t="s">
        <v>25</v>
      </c>
      <c r="D16" s="37">
        <v>68865.399999999994</v>
      </c>
    </row>
    <row r="17" spans="3:4" x14ac:dyDescent="0.3">
      <c r="C17" s="32" t="s">
        <v>21</v>
      </c>
      <c r="D17" s="31">
        <v>55000</v>
      </c>
    </row>
    <row r="18" spans="3:4" x14ac:dyDescent="0.3">
      <c r="C18" s="32" t="s">
        <v>23</v>
      </c>
      <c r="D18" s="31">
        <v>45000</v>
      </c>
    </row>
    <row r="19" spans="3:4" x14ac:dyDescent="0.3">
      <c r="C19" s="33" t="s">
        <v>27</v>
      </c>
      <c r="D19" s="34">
        <f>0.25*D18</f>
        <v>11250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3E675-7D8A-4145-89A2-A4337CB6E8D7}">
  <dimension ref="C3:P32"/>
  <sheetViews>
    <sheetView workbookViewId="0">
      <selection activeCell="R23" sqref="R23"/>
    </sheetView>
  </sheetViews>
  <sheetFormatPr defaultRowHeight="14.4" x14ac:dyDescent="0.3"/>
  <sheetData>
    <row r="3" spans="3:16" ht="18" x14ac:dyDescent="0.35">
      <c r="C3" s="27" t="s">
        <v>38</v>
      </c>
    </row>
    <row r="4" spans="3:16" x14ac:dyDescent="0.3">
      <c r="H4" s="43"/>
      <c r="I4" s="43"/>
      <c r="J4" s="43"/>
      <c r="K4" s="43"/>
      <c r="L4" s="43"/>
      <c r="M4" s="43"/>
      <c r="N4" s="43"/>
      <c r="O4" s="43"/>
      <c r="P4" s="43"/>
    </row>
    <row r="5" spans="3:16" x14ac:dyDescent="0.3">
      <c r="C5" s="38" t="s">
        <v>39</v>
      </c>
      <c r="D5" s="39" t="s">
        <v>40</v>
      </c>
      <c r="E5" s="39" t="s">
        <v>41</v>
      </c>
      <c r="F5" s="40" t="s">
        <v>42</v>
      </c>
      <c r="H5" s="43"/>
      <c r="I5" s="43"/>
      <c r="J5" s="43"/>
      <c r="K5" s="43"/>
      <c r="L5" s="43"/>
      <c r="M5" s="43"/>
      <c r="N5" s="43"/>
      <c r="O5" s="43"/>
      <c r="P5" s="43"/>
    </row>
    <row r="6" spans="3:16" x14ac:dyDescent="0.3">
      <c r="C6" s="23" t="s">
        <v>20</v>
      </c>
      <c r="D6" s="41">
        <v>300000</v>
      </c>
      <c r="E6" s="41">
        <v>210000</v>
      </c>
      <c r="F6" s="24">
        <f>E6/D6</f>
        <v>0.7</v>
      </c>
      <c r="H6" s="43"/>
      <c r="I6" s="43"/>
      <c r="J6" s="43"/>
      <c r="K6" s="43"/>
      <c r="L6" s="43"/>
      <c r="M6" s="43"/>
      <c r="N6" s="43"/>
      <c r="O6" s="43"/>
      <c r="P6" s="43"/>
    </row>
    <row r="7" spans="3:16" x14ac:dyDescent="0.3">
      <c r="C7" s="25" t="s">
        <v>24</v>
      </c>
      <c r="D7" s="42">
        <v>270000</v>
      </c>
      <c r="E7" s="42">
        <v>165000</v>
      </c>
      <c r="F7" s="26">
        <f>E7/D7</f>
        <v>0.61111111111111116</v>
      </c>
      <c r="H7" s="43"/>
      <c r="I7" s="43"/>
      <c r="J7" s="43"/>
      <c r="K7" s="43"/>
      <c r="L7" s="43"/>
      <c r="M7" s="43"/>
      <c r="N7" s="43"/>
      <c r="O7" s="43"/>
      <c r="P7" s="43"/>
    </row>
    <row r="8" spans="3:16" x14ac:dyDescent="0.3">
      <c r="H8" s="43"/>
      <c r="I8" s="43"/>
      <c r="J8" s="43"/>
      <c r="K8" s="43"/>
      <c r="L8" s="43"/>
      <c r="M8" s="43"/>
      <c r="N8" s="43"/>
      <c r="O8" s="43"/>
      <c r="P8" s="43"/>
    </row>
    <row r="9" spans="3:16" x14ac:dyDescent="0.3">
      <c r="H9" s="43"/>
      <c r="I9" s="43"/>
      <c r="J9" s="43"/>
      <c r="K9" s="43"/>
      <c r="L9" s="43"/>
      <c r="M9" s="43"/>
      <c r="N9" s="43"/>
      <c r="O9" s="43"/>
      <c r="P9" s="43"/>
    </row>
    <row r="10" spans="3:16" x14ac:dyDescent="0.3">
      <c r="H10" s="43"/>
      <c r="I10" s="43"/>
      <c r="J10" s="43"/>
      <c r="K10" s="43"/>
      <c r="L10" s="43"/>
      <c r="M10" s="43"/>
      <c r="N10" s="43"/>
      <c r="O10" s="43"/>
      <c r="P10" s="43"/>
    </row>
    <row r="11" spans="3:16" x14ac:dyDescent="0.3">
      <c r="H11" s="43"/>
      <c r="I11" s="43"/>
      <c r="J11" s="43"/>
      <c r="K11" s="43"/>
      <c r="L11" s="43"/>
      <c r="M11" s="43"/>
      <c r="N11" s="43"/>
      <c r="O11" s="43"/>
      <c r="P11" s="43"/>
    </row>
    <row r="12" spans="3:16" x14ac:dyDescent="0.3">
      <c r="H12" s="43"/>
      <c r="I12" s="43"/>
      <c r="J12" s="43"/>
      <c r="K12" s="43"/>
      <c r="L12" s="43"/>
      <c r="M12" s="43"/>
      <c r="N12" s="43"/>
      <c r="O12" s="43"/>
      <c r="P12" s="43"/>
    </row>
    <row r="13" spans="3:16" x14ac:dyDescent="0.3">
      <c r="H13" s="43"/>
      <c r="I13" s="43"/>
      <c r="J13" s="43"/>
      <c r="K13" s="43"/>
      <c r="L13" s="43"/>
      <c r="M13" s="43"/>
      <c r="N13" s="43"/>
      <c r="O13" s="43"/>
      <c r="P13" s="43"/>
    </row>
    <row r="14" spans="3:16" x14ac:dyDescent="0.3">
      <c r="H14" s="43"/>
      <c r="I14" s="43"/>
      <c r="J14" s="43"/>
      <c r="K14" s="43"/>
      <c r="L14" s="43"/>
      <c r="M14" s="43"/>
      <c r="N14" s="43"/>
      <c r="O14" s="43"/>
      <c r="P14" s="43"/>
    </row>
    <row r="15" spans="3:16" x14ac:dyDescent="0.3">
      <c r="H15" s="43"/>
      <c r="I15" s="43"/>
      <c r="J15" s="43"/>
      <c r="K15" s="43"/>
      <c r="L15" s="43"/>
      <c r="M15" s="43"/>
      <c r="N15" s="43"/>
      <c r="O15" s="43"/>
      <c r="P15" s="43"/>
    </row>
    <row r="16" spans="3:16" x14ac:dyDescent="0.3">
      <c r="H16" s="43"/>
      <c r="I16" s="43"/>
      <c r="J16" s="43"/>
      <c r="K16" s="43"/>
      <c r="L16" s="43"/>
      <c r="M16" s="43"/>
      <c r="N16" s="43"/>
      <c r="O16" s="43"/>
      <c r="P16" s="43"/>
    </row>
    <row r="17" spans="8:16" x14ac:dyDescent="0.3">
      <c r="H17" s="43"/>
      <c r="I17" s="43"/>
      <c r="J17" s="43"/>
      <c r="K17" s="43"/>
      <c r="L17" s="43"/>
      <c r="M17" s="43"/>
      <c r="N17" s="43"/>
      <c r="O17" s="43"/>
      <c r="P17" s="43"/>
    </row>
    <row r="18" spans="8:16" x14ac:dyDescent="0.3">
      <c r="H18" s="43"/>
      <c r="I18" s="43"/>
      <c r="J18" s="43"/>
      <c r="K18" s="43"/>
      <c r="L18" s="43"/>
      <c r="M18" s="43"/>
      <c r="N18" s="43"/>
      <c r="O18" s="43"/>
      <c r="P18" s="43"/>
    </row>
    <row r="19" spans="8:16" x14ac:dyDescent="0.3">
      <c r="H19" s="43"/>
      <c r="I19" s="43"/>
      <c r="J19" s="43"/>
      <c r="K19" s="43"/>
      <c r="L19" s="43"/>
      <c r="M19" s="43"/>
      <c r="N19" s="43"/>
      <c r="O19" s="43"/>
      <c r="P19" s="43"/>
    </row>
    <row r="20" spans="8:16" x14ac:dyDescent="0.3">
      <c r="H20" s="43"/>
      <c r="I20" s="43"/>
      <c r="J20" s="43"/>
      <c r="K20" s="43"/>
      <c r="L20" s="43"/>
      <c r="M20" s="43"/>
      <c r="N20" s="43"/>
      <c r="O20" s="43"/>
      <c r="P20" s="43"/>
    </row>
    <row r="21" spans="8:16" x14ac:dyDescent="0.3">
      <c r="H21" s="43"/>
      <c r="I21" s="43"/>
      <c r="J21" s="43"/>
      <c r="K21" s="43"/>
      <c r="L21" s="43"/>
      <c r="M21" s="43"/>
      <c r="N21" s="43"/>
      <c r="O21" s="43"/>
      <c r="P21" s="43"/>
    </row>
    <row r="22" spans="8:16" x14ac:dyDescent="0.3">
      <c r="H22" s="43"/>
      <c r="I22" s="43"/>
      <c r="J22" s="43"/>
      <c r="K22" s="43"/>
      <c r="L22" s="43"/>
      <c r="M22" s="43"/>
      <c r="N22" s="43"/>
      <c r="O22" s="43"/>
      <c r="P22" s="43"/>
    </row>
    <row r="23" spans="8:16" x14ac:dyDescent="0.3">
      <c r="H23" s="43"/>
      <c r="I23" s="43"/>
      <c r="J23" s="43"/>
      <c r="K23" s="43"/>
      <c r="L23" s="43"/>
      <c r="M23" s="43"/>
      <c r="N23" s="43"/>
      <c r="O23" s="43"/>
      <c r="P23" s="43"/>
    </row>
    <row r="24" spans="8:16" x14ac:dyDescent="0.3">
      <c r="H24" s="43"/>
      <c r="I24" s="43"/>
      <c r="J24" s="43"/>
      <c r="K24" s="43"/>
      <c r="L24" s="43"/>
      <c r="M24" s="43"/>
      <c r="N24" s="43"/>
      <c r="O24" s="43"/>
      <c r="P24" s="43"/>
    </row>
    <row r="25" spans="8:16" x14ac:dyDescent="0.3">
      <c r="H25" s="43"/>
      <c r="I25" s="43"/>
      <c r="J25" s="43"/>
      <c r="K25" s="43"/>
      <c r="L25" s="43"/>
      <c r="M25" s="43"/>
      <c r="N25" s="43"/>
      <c r="O25" s="43"/>
      <c r="P25" s="43"/>
    </row>
    <row r="26" spans="8:16" x14ac:dyDescent="0.3">
      <c r="H26" s="43"/>
      <c r="I26" s="43"/>
      <c r="J26" s="43"/>
      <c r="K26" s="43"/>
      <c r="L26" s="43"/>
      <c r="M26" s="43"/>
      <c r="N26" s="43"/>
      <c r="O26" s="43"/>
      <c r="P26" s="43"/>
    </row>
    <row r="27" spans="8:16" x14ac:dyDescent="0.3">
      <c r="H27" s="43"/>
      <c r="I27" s="43"/>
      <c r="J27" s="43"/>
      <c r="K27" s="43"/>
      <c r="L27" s="43"/>
      <c r="M27" s="43"/>
      <c r="N27" s="43"/>
      <c r="O27" s="43"/>
      <c r="P27" s="43"/>
    </row>
    <row r="28" spans="8:16" x14ac:dyDescent="0.3">
      <c r="H28" s="43"/>
      <c r="I28" s="43"/>
      <c r="J28" s="43"/>
      <c r="K28" s="43"/>
      <c r="L28" s="43"/>
      <c r="M28" s="43"/>
      <c r="N28" s="43"/>
      <c r="O28" s="43"/>
      <c r="P28" s="43"/>
    </row>
    <row r="29" spans="8:16" x14ac:dyDescent="0.3">
      <c r="H29" s="43"/>
      <c r="I29" s="43"/>
      <c r="J29" s="43"/>
      <c r="K29" s="43"/>
      <c r="L29" s="43"/>
      <c r="M29" s="43"/>
      <c r="N29" s="43"/>
      <c r="O29" s="43"/>
      <c r="P29" s="43"/>
    </row>
    <row r="30" spans="8:16" x14ac:dyDescent="0.3">
      <c r="H30" s="43"/>
      <c r="I30" s="43"/>
      <c r="J30" s="43"/>
      <c r="K30" s="43"/>
      <c r="L30" s="43"/>
      <c r="M30" s="43"/>
      <c r="N30" s="43"/>
      <c r="O30" s="43"/>
      <c r="P30" s="43"/>
    </row>
    <row r="31" spans="8:16" x14ac:dyDescent="0.3">
      <c r="H31" s="43"/>
      <c r="I31" s="43"/>
      <c r="J31" s="43"/>
      <c r="K31" s="43"/>
      <c r="L31" s="43"/>
      <c r="M31" s="43"/>
      <c r="N31" s="43"/>
      <c r="O31" s="43"/>
      <c r="P31" s="43"/>
    </row>
    <row r="32" spans="8:16" x14ac:dyDescent="0.3">
      <c r="H32" s="43"/>
      <c r="I32" s="43"/>
      <c r="J32" s="43"/>
      <c r="K32" s="43"/>
      <c r="L32" s="43"/>
      <c r="M32" s="43"/>
      <c r="N32" s="43"/>
      <c r="O32" s="43"/>
      <c r="P32" s="4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51A69-65B2-4D9B-8D9E-BD07F483D38B}">
  <dimension ref="A3:H18"/>
  <sheetViews>
    <sheetView topLeftCell="A5" zoomScale="87" workbookViewId="0">
      <selection activeCell="A6" sqref="A6"/>
    </sheetView>
  </sheetViews>
  <sheetFormatPr defaultRowHeight="14.4" x14ac:dyDescent="0.3"/>
  <cols>
    <col min="1" max="1" width="16.33203125" bestFit="1" customWidth="1"/>
    <col min="2" max="2" width="16.109375" bestFit="1" customWidth="1"/>
    <col min="3" max="3" width="11.44140625" bestFit="1" customWidth="1"/>
    <col min="4" max="4" width="11.33203125" bestFit="1" customWidth="1"/>
    <col min="5" max="6" width="9" bestFit="1" customWidth="1"/>
    <col min="7" max="7" width="10.33203125" bestFit="1" customWidth="1"/>
    <col min="8" max="8" width="11.21875" bestFit="1" customWidth="1"/>
    <col min="9" max="9" width="11.33203125" bestFit="1" customWidth="1"/>
    <col min="10" max="10" width="11.109375" bestFit="1" customWidth="1"/>
    <col min="11" max="11" width="8.44140625" bestFit="1" customWidth="1"/>
    <col min="12" max="12" width="9" bestFit="1" customWidth="1"/>
    <col min="13" max="13" width="16.33203125" bestFit="1" customWidth="1"/>
    <col min="14" max="14" width="9.109375" bestFit="1" customWidth="1"/>
    <col min="15" max="15" width="11.33203125" bestFit="1" customWidth="1"/>
    <col min="16" max="16" width="11.109375" bestFit="1" customWidth="1"/>
    <col min="17" max="18" width="10" bestFit="1" customWidth="1"/>
    <col min="19" max="19" width="11" bestFit="1" customWidth="1"/>
    <col min="20" max="20" width="13.5546875" bestFit="1" customWidth="1"/>
    <col min="21" max="21" width="11.33203125" bestFit="1" customWidth="1"/>
    <col min="22" max="22" width="11.109375" bestFit="1" customWidth="1"/>
    <col min="23" max="24" width="9" bestFit="1" customWidth="1"/>
    <col min="25" max="25" width="16.33203125" bestFit="1" customWidth="1"/>
    <col min="26" max="27" width="11.33203125" bestFit="1" customWidth="1"/>
    <col min="28" max="28" width="11.109375" bestFit="1" customWidth="1"/>
    <col min="29" max="29" width="9" bestFit="1" customWidth="1"/>
    <col min="30" max="30" width="10" bestFit="1" customWidth="1"/>
    <col min="31" max="31" width="14.109375" bestFit="1" customWidth="1"/>
    <col min="32" max="32" width="11" bestFit="1" customWidth="1"/>
  </cols>
  <sheetData>
    <row r="3" spans="1:8" x14ac:dyDescent="0.3">
      <c r="A3" s="44" t="s">
        <v>66</v>
      </c>
      <c r="B3" s="44" t="s">
        <v>65</v>
      </c>
    </row>
    <row r="4" spans="1:8" x14ac:dyDescent="0.3">
      <c r="B4" t="s">
        <v>45</v>
      </c>
      <c r="G4" t="s">
        <v>67</v>
      </c>
      <c r="H4" t="s">
        <v>64</v>
      </c>
    </row>
    <row r="5" spans="1:8" x14ac:dyDescent="0.3">
      <c r="A5" s="44" t="s">
        <v>63</v>
      </c>
      <c r="B5" t="s">
        <v>49</v>
      </c>
      <c r="C5" t="s">
        <v>51</v>
      </c>
      <c r="D5" t="s">
        <v>47</v>
      </c>
      <c r="E5" t="s">
        <v>57</v>
      </c>
      <c r="F5" t="s">
        <v>60</v>
      </c>
    </row>
    <row r="6" spans="1:8" x14ac:dyDescent="0.3">
      <c r="A6" s="45" t="s">
        <v>61</v>
      </c>
      <c r="B6">
        <v>6818.9999999999991</v>
      </c>
      <c r="C6">
        <v>5114.25</v>
      </c>
      <c r="D6">
        <v>10910.4</v>
      </c>
      <c r="E6">
        <v>10228.5</v>
      </c>
      <c r="F6">
        <v>13978.949999999999</v>
      </c>
      <c r="G6">
        <v>47051.1</v>
      </c>
      <c r="H6">
        <v>47051.1</v>
      </c>
    </row>
    <row r="7" spans="1:8" x14ac:dyDescent="0.3">
      <c r="A7" s="45" t="s">
        <v>48</v>
      </c>
      <c r="C7">
        <v>3750.45</v>
      </c>
      <c r="D7">
        <v>2727.6</v>
      </c>
      <c r="E7">
        <v>8182.7999999999993</v>
      </c>
      <c r="F7">
        <v>12274.199999999999</v>
      </c>
      <c r="G7">
        <v>26935.049999999996</v>
      </c>
      <c r="H7">
        <v>26935.049999999996</v>
      </c>
    </row>
    <row r="8" spans="1:8" x14ac:dyDescent="0.3">
      <c r="A8" s="45" t="s">
        <v>53</v>
      </c>
      <c r="B8">
        <v>14660.849999999999</v>
      </c>
      <c r="D8">
        <v>20456.999999999996</v>
      </c>
      <c r="E8">
        <v>11592.3</v>
      </c>
      <c r="F8">
        <v>4432.3499999999995</v>
      </c>
      <c r="G8">
        <v>51142.499999999993</v>
      </c>
      <c r="H8">
        <v>51142.499999999993</v>
      </c>
    </row>
    <row r="9" spans="1:8" x14ac:dyDescent="0.3">
      <c r="A9" s="45" t="s">
        <v>44</v>
      </c>
      <c r="B9">
        <v>16365.599999999999</v>
      </c>
      <c r="C9">
        <v>16365.6</v>
      </c>
      <c r="D9">
        <v>16706.55</v>
      </c>
      <c r="E9">
        <v>6818.9999999999991</v>
      </c>
      <c r="F9">
        <v>16706.55</v>
      </c>
      <c r="G9">
        <v>72963.3</v>
      </c>
      <c r="H9">
        <v>72963.3</v>
      </c>
    </row>
    <row r="10" spans="1:8" x14ac:dyDescent="0.3">
      <c r="A10" s="45" t="s">
        <v>52</v>
      </c>
      <c r="B10">
        <v>9546.5999999999985</v>
      </c>
      <c r="D10">
        <v>23525.550000000003</v>
      </c>
      <c r="E10">
        <v>16365.599999999999</v>
      </c>
      <c r="F10">
        <v>3409.5</v>
      </c>
      <c r="G10">
        <v>52847.25</v>
      </c>
      <c r="H10">
        <v>52847.25</v>
      </c>
    </row>
    <row r="11" spans="1:8" x14ac:dyDescent="0.3">
      <c r="A11" s="45" t="s">
        <v>50</v>
      </c>
      <c r="B11">
        <v>12615.149999999998</v>
      </c>
      <c r="C11">
        <v>5796.15</v>
      </c>
      <c r="D11">
        <v>19093.2</v>
      </c>
      <c r="E11">
        <v>3750.45</v>
      </c>
      <c r="F11">
        <v>10228.5</v>
      </c>
      <c r="G11">
        <v>51483.45</v>
      </c>
      <c r="H11">
        <v>51483.45</v>
      </c>
    </row>
    <row r="12" spans="1:8" x14ac:dyDescent="0.3">
      <c r="A12" s="45" t="s">
        <v>58</v>
      </c>
      <c r="C12">
        <v>5796.15</v>
      </c>
      <c r="D12">
        <v>6137.1</v>
      </c>
      <c r="E12">
        <v>6478.0499999999993</v>
      </c>
      <c r="F12">
        <v>12274.2</v>
      </c>
      <c r="G12">
        <v>30685.5</v>
      </c>
      <c r="H12">
        <v>30685.5</v>
      </c>
    </row>
    <row r="13" spans="1:8" x14ac:dyDescent="0.3">
      <c r="A13" s="45" t="s">
        <v>59</v>
      </c>
      <c r="B13">
        <v>5114.25</v>
      </c>
      <c r="D13">
        <v>17729.399999999998</v>
      </c>
      <c r="E13">
        <v>3068.5499999999997</v>
      </c>
      <c r="F13">
        <v>1363.8</v>
      </c>
      <c r="G13">
        <v>27275.999999999996</v>
      </c>
      <c r="H13">
        <v>27275.999999999996</v>
      </c>
    </row>
    <row r="14" spans="1:8" x14ac:dyDescent="0.3">
      <c r="A14" s="45" t="s">
        <v>56</v>
      </c>
      <c r="B14">
        <v>6478.05</v>
      </c>
      <c r="C14">
        <v>3068.5499999999997</v>
      </c>
      <c r="F14">
        <v>15683.699999999999</v>
      </c>
      <c r="G14">
        <v>25230.3</v>
      </c>
      <c r="H14">
        <v>25230.3</v>
      </c>
    </row>
    <row r="15" spans="1:8" x14ac:dyDescent="0.3">
      <c r="A15" s="45" t="s">
        <v>55</v>
      </c>
      <c r="B15">
        <v>1363.8</v>
      </c>
      <c r="C15">
        <v>10910.399999999998</v>
      </c>
      <c r="D15">
        <v>7500.9</v>
      </c>
      <c r="E15">
        <v>3750.45</v>
      </c>
      <c r="F15">
        <v>2045.6999999999998</v>
      </c>
      <c r="G15">
        <v>25571.25</v>
      </c>
      <c r="H15">
        <v>25571.25</v>
      </c>
    </row>
    <row r="16" spans="1:8" x14ac:dyDescent="0.3">
      <c r="A16" s="45" t="s">
        <v>54</v>
      </c>
      <c r="B16">
        <v>4091.4</v>
      </c>
      <c r="C16">
        <v>5796.15</v>
      </c>
      <c r="D16">
        <v>25912.199999999997</v>
      </c>
      <c r="E16">
        <v>6819</v>
      </c>
      <c r="G16">
        <v>42618.75</v>
      </c>
      <c r="H16">
        <v>42618.75</v>
      </c>
    </row>
    <row r="17" spans="1:8" x14ac:dyDescent="0.3">
      <c r="A17" s="45" t="s">
        <v>62</v>
      </c>
      <c r="B17">
        <v>2045.6999999999998</v>
      </c>
      <c r="C17">
        <v>11933.25</v>
      </c>
      <c r="D17">
        <v>8523.75</v>
      </c>
      <c r="E17">
        <v>1022.8499999999999</v>
      </c>
      <c r="F17">
        <v>1022.8499999999999</v>
      </c>
      <c r="G17">
        <v>24548.399999999998</v>
      </c>
      <c r="H17">
        <v>24548.399999999998</v>
      </c>
    </row>
    <row r="18" spans="1:8" x14ac:dyDescent="0.3">
      <c r="A18" s="45" t="s">
        <v>64</v>
      </c>
      <c r="B18">
        <v>79100.399999999994</v>
      </c>
      <c r="C18">
        <v>68530.950000000012</v>
      </c>
      <c r="D18">
        <v>159223.65</v>
      </c>
      <c r="E18">
        <v>78077.55</v>
      </c>
      <c r="F18">
        <v>93420.3</v>
      </c>
      <c r="G18">
        <v>478352.85000000003</v>
      </c>
      <c r="H18">
        <v>478352.85000000003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8F2D-3E51-470A-997B-9B62FC5E29F6}">
  <dimension ref="A2:G18"/>
  <sheetViews>
    <sheetView tabSelected="1" zoomScale="87" workbookViewId="0">
      <selection activeCell="B9" sqref="B9"/>
    </sheetView>
  </sheetViews>
  <sheetFormatPr defaultRowHeight="14.4" x14ac:dyDescent="0.3"/>
  <cols>
    <col min="1" max="1" width="16.33203125" bestFit="1" customWidth="1"/>
    <col min="2" max="2" width="16.109375" bestFit="1" customWidth="1"/>
    <col min="3" max="3" width="11.44140625" bestFit="1" customWidth="1"/>
    <col min="4" max="4" width="11.33203125" bestFit="1" customWidth="1"/>
    <col min="5" max="5" width="8.6640625" bestFit="1" customWidth="1"/>
    <col min="6" max="6" width="9" bestFit="1" customWidth="1"/>
    <col min="7" max="7" width="11.21875" bestFit="1" customWidth="1"/>
    <col min="8" max="8" width="10.77734375" bestFit="1" customWidth="1"/>
    <col min="9" max="9" width="11.33203125" bestFit="1" customWidth="1"/>
    <col min="10" max="10" width="11.109375" bestFit="1" customWidth="1"/>
    <col min="11" max="11" width="8.44140625" bestFit="1" customWidth="1"/>
    <col min="12" max="12" width="9" bestFit="1" customWidth="1"/>
    <col min="13" max="13" width="16.33203125" bestFit="1" customWidth="1"/>
    <col min="14" max="14" width="9.109375" bestFit="1" customWidth="1"/>
    <col min="15" max="15" width="11.33203125" bestFit="1" customWidth="1"/>
    <col min="16" max="16" width="11.109375" bestFit="1" customWidth="1"/>
    <col min="17" max="18" width="10" bestFit="1" customWidth="1"/>
    <col min="19" max="19" width="11" bestFit="1" customWidth="1"/>
    <col min="20" max="20" width="13.5546875" bestFit="1" customWidth="1"/>
    <col min="21" max="21" width="11.33203125" bestFit="1" customWidth="1"/>
    <col min="22" max="22" width="11.109375" bestFit="1" customWidth="1"/>
    <col min="23" max="24" width="9" bestFit="1" customWidth="1"/>
    <col min="25" max="25" width="16.33203125" bestFit="1" customWidth="1"/>
    <col min="26" max="27" width="11.33203125" bestFit="1" customWidth="1"/>
    <col min="28" max="28" width="11.109375" bestFit="1" customWidth="1"/>
    <col min="29" max="29" width="9" bestFit="1" customWidth="1"/>
    <col min="30" max="30" width="10" bestFit="1" customWidth="1"/>
    <col min="31" max="31" width="14.109375" bestFit="1" customWidth="1"/>
    <col min="32" max="32" width="11" bestFit="1" customWidth="1"/>
  </cols>
  <sheetData>
    <row r="2" spans="1:7" x14ac:dyDescent="0.3">
      <c r="A2" s="44" t="s">
        <v>43</v>
      </c>
      <c r="B2" t="s">
        <v>46</v>
      </c>
    </row>
    <row r="4" spans="1:7" x14ac:dyDescent="0.3">
      <c r="A4" s="44" t="s">
        <v>66</v>
      </c>
      <c r="B4" s="44" t="s">
        <v>65</v>
      </c>
    </row>
    <row r="5" spans="1:7" x14ac:dyDescent="0.3">
      <c r="A5" s="44" t="s">
        <v>63</v>
      </c>
      <c r="B5" t="s">
        <v>49</v>
      </c>
      <c r="C5" t="s">
        <v>51</v>
      </c>
      <c r="D5" t="s">
        <v>47</v>
      </c>
      <c r="E5" t="s">
        <v>57</v>
      </c>
      <c r="F5" t="s">
        <v>60</v>
      </c>
      <c r="G5" t="s">
        <v>64</v>
      </c>
    </row>
    <row r="6" spans="1:7" x14ac:dyDescent="0.3">
      <c r="A6" s="45" t="s">
        <v>1</v>
      </c>
      <c r="B6" s="46">
        <v>4432.3499999999995</v>
      </c>
      <c r="C6" s="46">
        <v>1022.8499999999999</v>
      </c>
      <c r="D6" s="46">
        <v>12956.099999999999</v>
      </c>
      <c r="E6" s="46"/>
      <c r="F6" s="46">
        <v>3409.5</v>
      </c>
      <c r="G6" s="46">
        <v>21820.799999999996</v>
      </c>
    </row>
    <row r="7" spans="1:7" x14ac:dyDescent="0.3">
      <c r="A7" s="45" t="s">
        <v>2</v>
      </c>
      <c r="B7" s="46"/>
      <c r="C7" s="46">
        <v>7841.85</v>
      </c>
      <c r="D7" s="46">
        <v>2386.65</v>
      </c>
      <c r="E7" s="46"/>
      <c r="F7" s="46">
        <v>5114.25</v>
      </c>
      <c r="G7" s="46">
        <v>15342.75</v>
      </c>
    </row>
    <row r="8" spans="1:7" x14ac:dyDescent="0.3">
      <c r="A8" s="45" t="s">
        <v>3</v>
      </c>
      <c r="B8" s="46">
        <v>4432.3499999999995</v>
      </c>
      <c r="C8" s="46"/>
      <c r="D8" s="46">
        <v>10569.45</v>
      </c>
      <c r="E8" s="46"/>
      <c r="F8" s="46">
        <v>8864.7000000000007</v>
      </c>
      <c r="G8" s="46">
        <v>23866.5</v>
      </c>
    </row>
    <row r="9" spans="1:7" x14ac:dyDescent="0.3">
      <c r="A9" s="45" t="s">
        <v>4</v>
      </c>
      <c r="B9" s="46">
        <v>1022.8499999999999</v>
      </c>
      <c r="C9" s="46">
        <v>2386.65</v>
      </c>
      <c r="D9" s="46">
        <v>5455.2</v>
      </c>
      <c r="E9" s="46"/>
      <c r="F9" s="46">
        <v>681.9</v>
      </c>
      <c r="G9" s="46">
        <v>9546.6</v>
      </c>
    </row>
    <row r="10" spans="1:7" x14ac:dyDescent="0.3">
      <c r="A10" s="45" t="s">
        <v>5</v>
      </c>
      <c r="B10" s="46">
        <v>16365.599999999999</v>
      </c>
      <c r="C10" s="46">
        <v>2386.65</v>
      </c>
      <c r="D10" s="46">
        <v>9205.65</v>
      </c>
      <c r="E10" s="46">
        <v>3068.5499999999997</v>
      </c>
      <c r="F10" s="46">
        <v>11251.35</v>
      </c>
      <c r="G10" s="46">
        <v>42277.8</v>
      </c>
    </row>
    <row r="11" spans="1:7" x14ac:dyDescent="0.3">
      <c r="A11" s="45" t="s">
        <v>8</v>
      </c>
      <c r="B11" s="46">
        <v>5114.25</v>
      </c>
      <c r="C11" s="46">
        <v>1022.8499999999999</v>
      </c>
      <c r="D11" s="46">
        <v>11251.349999999999</v>
      </c>
      <c r="E11" s="46">
        <v>6478.0499999999993</v>
      </c>
      <c r="F11" s="46">
        <v>3750.45</v>
      </c>
      <c r="G11" s="46">
        <v>27616.949999999997</v>
      </c>
    </row>
    <row r="12" spans="1:7" x14ac:dyDescent="0.3">
      <c r="A12" s="45" t="s">
        <v>9</v>
      </c>
      <c r="B12" s="46">
        <v>1363.8</v>
      </c>
      <c r="C12" s="46">
        <v>1363.8</v>
      </c>
      <c r="D12" s="46">
        <v>2727.6</v>
      </c>
      <c r="E12" s="46">
        <v>2727.6</v>
      </c>
      <c r="F12" s="46"/>
      <c r="G12" s="46">
        <v>8182.7999999999993</v>
      </c>
    </row>
    <row r="13" spans="1:7" x14ac:dyDescent="0.3">
      <c r="A13" s="45" t="s">
        <v>10</v>
      </c>
      <c r="B13" s="46">
        <v>7500.9</v>
      </c>
      <c r="C13" s="46">
        <v>1704.75</v>
      </c>
      <c r="D13" s="46">
        <v>6819</v>
      </c>
      <c r="E13" s="46">
        <v>3750.45</v>
      </c>
      <c r="F13" s="46"/>
      <c r="G13" s="46">
        <v>19775.099999999999</v>
      </c>
    </row>
    <row r="14" spans="1:7" x14ac:dyDescent="0.3">
      <c r="A14" s="45" t="s">
        <v>11</v>
      </c>
      <c r="B14" s="46">
        <v>2045.6999999999998</v>
      </c>
      <c r="C14" s="46">
        <v>1363.8</v>
      </c>
      <c r="D14" s="46">
        <v>11592.3</v>
      </c>
      <c r="E14" s="46">
        <v>2045.6999999999998</v>
      </c>
      <c r="F14" s="46">
        <v>4432.3499999999995</v>
      </c>
      <c r="G14" s="46">
        <v>21479.85</v>
      </c>
    </row>
    <row r="15" spans="1:7" x14ac:dyDescent="0.3">
      <c r="A15" s="45" t="s">
        <v>12</v>
      </c>
      <c r="B15" s="46">
        <v>6137.1</v>
      </c>
      <c r="C15" s="46"/>
      <c r="D15" s="46"/>
      <c r="E15" s="46">
        <v>5796.15</v>
      </c>
      <c r="F15" s="46">
        <v>2386.65</v>
      </c>
      <c r="G15" s="46">
        <v>14319.9</v>
      </c>
    </row>
    <row r="16" spans="1:7" x14ac:dyDescent="0.3">
      <c r="A16" s="45" t="s">
        <v>13</v>
      </c>
      <c r="B16" s="46"/>
      <c r="C16" s="46">
        <v>2386.65</v>
      </c>
      <c r="D16" s="46">
        <v>6137.0999999999995</v>
      </c>
      <c r="E16" s="46"/>
      <c r="F16" s="46"/>
      <c r="G16" s="46">
        <v>8523.75</v>
      </c>
    </row>
    <row r="17" spans="1:7" x14ac:dyDescent="0.3">
      <c r="A17" s="45" t="s">
        <v>14</v>
      </c>
      <c r="B17" s="46">
        <v>4773.3</v>
      </c>
      <c r="C17" s="46">
        <v>1022.8499999999999</v>
      </c>
      <c r="D17" s="46"/>
      <c r="E17" s="46">
        <v>2045.6999999999998</v>
      </c>
      <c r="F17" s="46">
        <v>5114.25</v>
      </c>
      <c r="G17" s="46">
        <v>12956.099999999999</v>
      </c>
    </row>
    <row r="18" spans="1:7" x14ac:dyDescent="0.3">
      <c r="A18" s="45" t="s">
        <v>64</v>
      </c>
      <c r="B18" s="46">
        <v>53188.2</v>
      </c>
      <c r="C18" s="46">
        <v>22502.7</v>
      </c>
      <c r="D18" s="46">
        <v>79100.399999999994</v>
      </c>
      <c r="E18" s="46">
        <v>25912.2</v>
      </c>
      <c r="F18" s="46">
        <v>45005.4</v>
      </c>
      <c r="G18" s="46">
        <v>225708.9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scatter(relations)</vt:lpstr>
      <vt:lpstr>waterfall chart</vt:lpstr>
      <vt:lpstr>waterfall chart (negative val)</vt:lpstr>
      <vt:lpstr>Time series ( Net profit )</vt:lpstr>
      <vt:lpstr>Cost by bie chart</vt:lpstr>
      <vt:lpstr>Advertisements</vt:lpstr>
      <vt:lpstr>pivot table</vt:lpstr>
      <vt:lpstr>pivot chart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Pukhraj parikh</dc:creator>
  <cp:lastModifiedBy>muhammed hicham</cp:lastModifiedBy>
  <dcterms:created xsi:type="dcterms:W3CDTF">2019-04-04T07:57:34Z</dcterms:created>
  <dcterms:modified xsi:type="dcterms:W3CDTF">2024-06-03T17:01:32Z</dcterms:modified>
</cp:coreProperties>
</file>