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R\Desktop\EnergyPrices\"/>
    </mc:Choice>
  </mc:AlternateContent>
  <xr:revisionPtr revIDLastSave="0" documentId="13_ncr:1_{B3FBCB71-1224-47E0-AE62-890DD7BC43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L3" i="1"/>
  <c r="F14" i="1"/>
  <c r="D13" i="1"/>
  <c r="E13" i="1" s="1"/>
  <c r="G13" i="1" s="1"/>
  <c r="D12" i="1"/>
  <c r="E12" i="1" s="1"/>
  <c r="G12" i="1" s="1"/>
  <c r="D11" i="1"/>
  <c r="E11" i="1" s="1"/>
  <c r="G11" i="1" s="1"/>
  <c r="D10" i="1"/>
  <c r="E10" i="1" s="1"/>
  <c r="G10" i="1" s="1"/>
  <c r="D9" i="1"/>
  <c r="E9" i="1" s="1"/>
  <c r="G9" i="1" s="1"/>
  <c r="D8" i="1"/>
  <c r="E8" i="1" s="1"/>
  <c r="G8" i="1" s="1"/>
  <c r="D7" i="1"/>
  <c r="E7" i="1" s="1"/>
  <c r="G7" i="1" s="1"/>
  <c r="D6" i="1"/>
  <c r="E6" i="1" s="1"/>
  <c r="G6" i="1" s="1"/>
  <c r="D5" i="1"/>
  <c r="E5" i="1" s="1"/>
  <c r="G5" i="1" s="1"/>
  <c r="D4" i="1"/>
  <c r="E4" i="1" s="1"/>
  <c r="G4" i="1" s="1"/>
  <c r="D3" i="1"/>
  <c r="E3" i="1" s="1"/>
  <c r="G3" i="1" s="1"/>
  <c r="D2" i="1"/>
  <c r="E2" i="1" s="1"/>
  <c r="G2" i="1" s="1"/>
  <c r="G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</author>
  </authors>
  <commentList>
    <comment ref="B1" authorId="0" shapeId="0" xr:uid="{49AD279A-F7D2-4561-AE5A-335983BE0B2A}">
      <text>
        <r>
          <rPr>
            <b/>
            <sz val="9"/>
            <color indexed="81"/>
            <rFont val="Tahoma"/>
            <family val="2"/>
            <charset val="162"/>
          </rPr>
          <t xml:space="preserve">ER:
Mbtu = Million British Thermal Units
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b/>
            <sz val="9"/>
            <color indexed="81"/>
            <rFont val="Tahoma"/>
            <family val="2"/>
            <charset val="162"/>
          </rPr>
          <t>Kaynak:</t>
        </r>
        <r>
          <rPr>
            <sz val="9"/>
            <color indexed="81"/>
            <rFont val="Tahoma"/>
            <family val="2"/>
            <charset val="162"/>
          </rPr>
          <t xml:space="preserve"> https://www.eia.gov/dnav/ng/hist/rngwhhdm.htm</t>
        </r>
      </text>
    </comment>
    <comment ref="C1" authorId="0" shapeId="0" xr:uid="{3F6796F5-7B94-490D-A9EF-101EFA874035}">
      <text>
        <r>
          <rPr>
            <b/>
            <sz val="9"/>
            <color indexed="81"/>
            <rFont val="Tahoma"/>
            <family val="2"/>
            <charset val="162"/>
          </rPr>
          <t>ER: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b/>
            <sz val="9"/>
            <color indexed="81"/>
            <rFont val="Tahoma"/>
            <family val="2"/>
            <charset val="162"/>
          </rPr>
          <t>Kaynak:</t>
        </r>
        <r>
          <rPr>
            <sz val="9"/>
            <color indexed="81"/>
            <rFont val="Tahoma"/>
            <family val="2"/>
            <charset val="162"/>
          </rPr>
          <t xml:space="preserve"> TCMB Elektronik Veri Dağıtım Sistemi</t>
        </r>
      </text>
    </comment>
    <comment ref="E1" authorId="0" shapeId="0" xr:uid="{3025D50B-B8FE-47B9-8452-CBC86BE09542}">
      <text>
        <r>
          <rPr>
            <b/>
            <sz val="9"/>
            <color indexed="81"/>
            <rFont val="Tahoma"/>
            <family val="2"/>
            <charset val="162"/>
          </rPr>
          <t>ER: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b/>
            <sz val="9"/>
            <color indexed="81"/>
            <rFont val="Tahoma"/>
            <family val="2"/>
            <charset val="162"/>
          </rPr>
          <t>1 Mbtu</t>
        </r>
        <r>
          <rPr>
            <sz val="9"/>
            <color indexed="81"/>
            <rFont val="Tahoma"/>
            <family val="2"/>
            <charset val="162"/>
          </rPr>
          <t xml:space="preserve"> = 27.238 </t>
        </r>
        <r>
          <rPr>
            <b/>
            <sz val="9"/>
            <color indexed="81"/>
            <rFont val="Tahoma"/>
            <family val="2"/>
            <charset val="162"/>
          </rPr>
          <t>Sm^3</t>
        </r>
        <r>
          <rPr>
            <sz val="9"/>
            <color indexed="81"/>
            <rFont val="Tahoma"/>
            <family val="2"/>
            <charset val="162"/>
          </rPr>
          <t xml:space="preserve"> (Standart metre küp) olarak dikkate alınmıştır.
</t>
        </r>
        <r>
          <rPr>
            <b/>
            <sz val="9"/>
            <color indexed="81"/>
            <rFont val="Tahoma"/>
            <family val="2"/>
            <charset val="162"/>
          </rPr>
          <t xml:space="preserve">Kaynak: </t>
        </r>
        <r>
          <rPr>
            <sz val="9"/>
            <color indexed="81"/>
            <rFont val="Tahoma"/>
            <family val="2"/>
            <charset val="162"/>
          </rPr>
          <t>https://www.eia.gov/energyexplained/units-and-calculators/energy-conversion-calculators.php</t>
        </r>
      </text>
    </comment>
    <comment ref="F1" authorId="0" shapeId="0" xr:uid="{DFB1516A-C668-49C4-AFAD-713EBC34286C}">
      <text>
        <r>
          <rPr>
            <b/>
            <sz val="9"/>
            <color indexed="81"/>
            <rFont val="Tahoma"/>
            <family val="2"/>
            <charset val="162"/>
          </rPr>
          <t>ER: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b/>
            <sz val="9"/>
            <color indexed="81"/>
            <rFont val="Tahoma"/>
            <family val="2"/>
            <charset val="162"/>
          </rPr>
          <t>Kaynak:</t>
        </r>
        <r>
          <rPr>
            <sz val="9"/>
            <color indexed="81"/>
            <rFont val="Tahoma"/>
            <family val="2"/>
            <charset val="162"/>
          </rPr>
          <t xml:space="preserve"> EPDK Doğalgaz Aylık İthalat Bilgileri (2007 - 2016)
https://www.epdk.gov.tr/Detay/Icerik/3-0-95/dogal-gazaylik-sektor-raporu</t>
        </r>
      </text>
    </comment>
    <comment ref="K3" authorId="0" shapeId="0" xr:uid="{2E33F730-97B2-402B-A8CB-D574D7549F1A}">
      <text>
        <r>
          <rPr>
            <b/>
            <sz val="9"/>
            <color indexed="81"/>
            <rFont val="Tahoma"/>
            <family val="2"/>
            <charset val="162"/>
          </rPr>
          <t>ER: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b/>
            <sz val="9"/>
            <color indexed="81"/>
            <rFont val="Tahoma"/>
            <family val="2"/>
            <charset val="162"/>
          </rPr>
          <t>Kaynak:</t>
        </r>
        <r>
          <rPr>
            <sz val="9"/>
            <color indexed="81"/>
            <rFont val="Tahoma"/>
            <family val="2"/>
            <charset val="162"/>
          </rPr>
          <t xml:space="preserve"> EPDK Enerji Denge Tablosu (2012)</t>
        </r>
      </text>
    </comment>
    <comment ref="K4" authorId="0" shapeId="0" xr:uid="{02599C6B-2A22-48C2-A487-463CC4358E78}">
      <text>
        <r>
          <rPr>
            <b/>
            <sz val="9"/>
            <color indexed="81"/>
            <rFont val="Tahoma"/>
            <family val="2"/>
            <charset val="162"/>
          </rPr>
          <t>ER: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b/>
            <sz val="9"/>
            <color indexed="81"/>
            <rFont val="Tahoma"/>
            <family val="2"/>
            <charset val="162"/>
          </rPr>
          <t>Kaynak:</t>
        </r>
        <r>
          <rPr>
            <sz val="9"/>
            <color indexed="81"/>
            <rFont val="Tahoma"/>
            <family val="2"/>
            <charset val="162"/>
          </rPr>
          <t xml:space="preserve"> EPDK Enerji Denge Tablosu (2012)</t>
        </r>
      </text>
    </comment>
  </commentList>
</comments>
</file>

<file path=xl/sharedStrings.xml><?xml version="1.0" encoding="utf-8"?>
<sst xmlns="http://schemas.openxmlformats.org/spreadsheetml/2006/main" count="24" uniqueCount="24">
  <si>
    <t>Bin Sm^3</t>
  </si>
  <si>
    <t>Bin TL</t>
  </si>
  <si>
    <t>Ocak</t>
  </si>
  <si>
    <t>Şubat</t>
  </si>
  <si>
    <t>Doğalgaz Yurt içi Üretim</t>
  </si>
  <si>
    <t>Mart</t>
  </si>
  <si>
    <t>Nisan</t>
  </si>
  <si>
    <t>İhracat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</si>
  <si>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</si>
  <si>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</si>
  <si>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</si>
  <si>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</si>
  <si>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</si>
  <si>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</si>
  <si>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</si>
  <si>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</si>
  <si>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2012 Henry Hub Doğalgaz Spot Fiyatları ($ / MBtu)</t>
  </si>
  <si>
    <t>2012 TCMB Ortalama Dolar Döviz kuru ($ / TL)</t>
  </si>
  <si>
    <t>2012 Henry Hub Doğalgaz Spot Fiyatları (TL / MBtu)</t>
  </si>
  <si>
    <t>TOPLAM</t>
  </si>
  <si>
    <t xml:space="preserve">TürkiyeDoğalgaz Üretimi </t>
  </si>
  <si>
    <t>2012 Doğalgaz İthalatı (Bin TL)</t>
  </si>
  <si>
    <t>2012 Doğalgaz İthalatı (Bin Sm^3)</t>
  </si>
  <si>
    <t>2012 Henry Hub Doğalgaz Spot Fiyatları (TL / Sm^3)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</si>
</sst>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000000"/>
    <numFmt numFmtId="166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12"/>
      <color rgb="FFFF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3" fontId="0" fillId="0" borderId="1" xfId="0" applyNumberFormat="1" applyBorder="1"/>
    <xf numFmtId="43" fontId="0" fillId="0" borderId="1" xfId="1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164" fontId="0" fillId="0" borderId="0" xfId="0" applyNumberFormat="1" applyBorder="1"/>
    <xf numFmtId="165" fontId="3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3" fontId="3" fillId="0" borderId="1" xfId="1" applyFont="1" applyBorder="1" applyAlignment="1">
      <alignment horizontal="center"/>
    </xf>
    <xf numFmtId="166" fontId="0" fillId="0" borderId="1" xfId="1" applyNumberFormat="1" applyFont="1" applyBorder="1"/>
    <xf numFmtId="43" fontId="6" fillId="0" borderId="1" xfId="1" applyFont="1" applyBorder="1"/>
    <xf numFmtId="43" fontId="6" fillId="0" borderId="1" xfId="0" applyNumberFormat="1" applyFont="1" applyBorder="1"/>
    <xf numFmtId="43" fontId="7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H4" sqref="H4"/>
    </sheetView>
  </sheetViews>
  <sheetFormatPr defaultRowHeight="15" x14ac:dyDescent="0.25"/>
  <cols>
    <col min="2" max="2" width="22.85546875" customWidth="1"/>
    <col min="3" max="3" width="23.140625" customWidth="1"/>
    <col min="4" max="4" width="24.5703125" customWidth="1"/>
    <col min="5" max="5" width="24.7109375" customWidth="1"/>
    <col min="6" max="8" width="24.85546875" customWidth="1"/>
    <col min="10" max="10" width="25.5703125" customWidth="1"/>
    <col min="11" max="11" width="18" bestFit="1" customWidth="1"/>
    <col min="12" max="12" width="16.85546875" bestFit="1" customWidth="1"/>
  </cols>
  <sheetData>
    <row r="1" spans="1:12" ht="45" x14ac:dyDescent="0.25">
      <c r="B1" s="10" t="s">
        <v>16</v>
      </c>
      <c r="C1" s="10" t="s">
        <v>17</v>
      </c>
      <c r="D1" s="11" t="s">
        <v>18</v>
      </c>
      <c r="E1" s="10" t="s">
        <v>23</v>
      </c>
      <c r="F1" s="6" t="s">
        <v>22</v>
      </c>
      <c r="G1" s="6" t="s">
        <v>21</v>
      </c>
      <c r="H1" s="6"/>
      <c r="J1" s="1"/>
      <c r="K1" s="18" t="s">
        <v>20</v>
      </c>
      <c r="L1" s="18"/>
    </row>
    <row r="2" spans="1:12" x14ac:dyDescent="0.25">
      <c r="A2" s="2" t="s">
        <v>2</v>
      </c>
      <c r="B2" s="13">
        <v>2.67</v>
      </c>
      <c r="C2" s="13">
        <v>1.8478136363636</v>
      </c>
      <c r="D2" s="13">
        <f t="shared" ref="D2:D13" si="0">B2*C2</f>
        <v>4.9336624090908119</v>
      </c>
      <c r="E2" s="13">
        <f>D2/27.238</f>
        <v>0.1811315958987742</v>
      </c>
      <c r="F2" s="13">
        <v>4783600</v>
      </c>
      <c r="G2" s="13">
        <f>E2*F2</f>
        <v>866461.10214137624</v>
      </c>
      <c r="H2" s="7"/>
      <c r="J2" s="1"/>
      <c r="K2" s="3" t="s">
        <v>0</v>
      </c>
      <c r="L2" s="3" t="s">
        <v>1</v>
      </c>
    </row>
    <row r="3" spans="1:12" ht="15.75" x14ac:dyDescent="0.25">
      <c r="A3" s="2" t="s">
        <v>3</v>
      </c>
      <c r="B3" s="13">
        <v>2.5099999999999998</v>
      </c>
      <c r="C3" s="13">
        <v>1.7595333333333001</v>
      </c>
      <c r="D3" s="13">
        <f t="shared" si="0"/>
        <v>4.4164286666665831</v>
      </c>
      <c r="E3" s="13">
        <f t="shared" ref="E3:E13" si="1">D3/27.238</f>
        <v>0.16214217881880399</v>
      </c>
      <c r="F3" s="13">
        <v>4202650</v>
      </c>
      <c r="G3" s="13">
        <f t="shared" ref="G3:G13" si="2">E3*F3</f>
        <v>681426.82781284663</v>
      </c>
      <c r="H3" s="8"/>
      <c r="J3" s="2" t="s">
        <v>4</v>
      </c>
      <c r="K3" s="5">
        <v>632000</v>
      </c>
      <c r="L3" s="14">
        <f>K3*AVERAGEA(E2:E13)</f>
        <v>115027.24357279971</v>
      </c>
    </row>
    <row r="4" spans="1:12" ht="15.75" x14ac:dyDescent="0.25">
      <c r="A4" s="2" t="s">
        <v>5</v>
      </c>
      <c r="B4" s="13">
        <v>2.17</v>
      </c>
      <c r="C4" s="13">
        <v>1.7878818181817999</v>
      </c>
      <c r="D4" s="13">
        <f t="shared" si="0"/>
        <v>3.8797035454545057</v>
      </c>
      <c r="E4" s="13">
        <f t="shared" si="1"/>
        <v>0.14243716665887751</v>
      </c>
      <c r="F4" s="13">
        <v>4645520</v>
      </c>
      <c r="G4" s="13">
        <f t="shared" si="2"/>
        <v>661694.70645714866</v>
      </c>
      <c r="H4" s="8"/>
      <c r="J4" s="2" t="s">
        <v>7</v>
      </c>
      <c r="K4" s="4">
        <v>611000</v>
      </c>
      <c r="L4" s="15">
        <f>K4*AVERAGE(E2:E13)</f>
        <v>111205.13579585541</v>
      </c>
    </row>
    <row r="5" spans="1:12" x14ac:dyDescent="0.25">
      <c r="A5" s="2" t="s">
        <v>6</v>
      </c>
      <c r="B5" s="13">
        <v>1.95</v>
      </c>
      <c r="C5" s="13">
        <v>1.7884199999999999</v>
      </c>
      <c r="D5" s="13">
        <f t="shared" si="0"/>
        <v>3.4874189999999996</v>
      </c>
      <c r="E5" s="13">
        <f t="shared" si="1"/>
        <v>0.12803506131140319</v>
      </c>
      <c r="F5" s="13">
        <v>3248440</v>
      </c>
      <c r="G5" s="13">
        <f t="shared" si="2"/>
        <v>415914.21456641459</v>
      </c>
      <c r="H5" s="8"/>
    </row>
    <row r="6" spans="1:12" x14ac:dyDescent="0.25">
      <c r="A6" s="2" t="s">
        <v>8</v>
      </c>
      <c r="B6" s="13">
        <v>2.4300000000000002</v>
      </c>
      <c r="C6" s="13">
        <v>1.8056272727272999</v>
      </c>
      <c r="D6" s="13">
        <f t="shared" si="0"/>
        <v>4.387674272727339</v>
      </c>
      <c r="E6" s="13">
        <f t="shared" si="1"/>
        <v>0.16108650681868489</v>
      </c>
      <c r="F6" s="13">
        <v>3198170</v>
      </c>
      <c r="G6" s="13">
        <f t="shared" si="2"/>
        <v>515182.03351231344</v>
      </c>
      <c r="H6" s="8"/>
    </row>
    <row r="7" spans="1:12" x14ac:dyDescent="0.25">
      <c r="A7" s="2" t="s">
        <v>9</v>
      </c>
      <c r="B7" s="13">
        <v>2.46</v>
      </c>
      <c r="C7" s="13">
        <v>1.8248333333333</v>
      </c>
      <c r="D7" s="13">
        <f t="shared" si="0"/>
        <v>4.4890899999999183</v>
      </c>
      <c r="E7" s="13">
        <f t="shared" si="1"/>
        <v>0.16480982450987292</v>
      </c>
      <c r="F7" s="13">
        <v>3202720</v>
      </c>
      <c r="G7" s="13">
        <f t="shared" si="2"/>
        <v>527839.72115426022</v>
      </c>
      <c r="H7" s="8"/>
    </row>
    <row r="8" spans="1:12" x14ac:dyDescent="0.25">
      <c r="A8" s="2" t="s">
        <v>10</v>
      </c>
      <c r="B8" s="13">
        <v>2.95</v>
      </c>
      <c r="C8" s="13">
        <v>1.8135909090908999</v>
      </c>
      <c r="D8" s="13">
        <f t="shared" si="0"/>
        <v>5.3500931818181554</v>
      </c>
      <c r="E8" s="13">
        <f t="shared" si="1"/>
        <v>0.19642019171077743</v>
      </c>
      <c r="F8" s="13">
        <v>3698370</v>
      </c>
      <c r="G8" s="13">
        <f t="shared" si="2"/>
        <v>726434.54441738792</v>
      </c>
      <c r="H8" s="8"/>
    </row>
    <row r="9" spans="1:12" x14ac:dyDescent="0.25">
      <c r="A9" s="2" t="s">
        <v>11</v>
      </c>
      <c r="B9" s="13">
        <v>2.84</v>
      </c>
      <c r="C9" s="13">
        <v>1.79444</v>
      </c>
      <c r="D9" s="13">
        <f t="shared" si="0"/>
        <v>5.0962095999999999</v>
      </c>
      <c r="E9" s="13">
        <f t="shared" si="1"/>
        <v>0.18709925838901534</v>
      </c>
      <c r="F9" s="13">
        <v>3365720</v>
      </c>
      <c r="G9" s="13">
        <f t="shared" si="2"/>
        <v>629723.71594507666</v>
      </c>
      <c r="H9" s="8"/>
    </row>
    <row r="10" spans="1:12" x14ac:dyDescent="0.25">
      <c r="A10" s="2" t="s">
        <v>12</v>
      </c>
      <c r="B10" s="13">
        <v>2.85</v>
      </c>
      <c r="C10" s="13">
        <v>1.8042750000000001</v>
      </c>
      <c r="D10" s="13">
        <f t="shared" si="0"/>
        <v>5.1421837500000001</v>
      </c>
      <c r="E10" s="13">
        <f t="shared" si="1"/>
        <v>0.18878712644100154</v>
      </c>
      <c r="F10" s="13">
        <v>3746610</v>
      </c>
      <c r="G10" s="13">
        <f t="shared" si="2"/>
        <v>707311.73579512083</v>
      </c>
      <c r="H10" s="8"/>
    </row>
    <row r="11" spans="1:12" x14ac:dyDescent="0.25">
      <c r="A11" s="2" t="s">
        <v>13</v>
      </c>
      <c r="B11" s="13">
        <v>3.32</v>
      </c>
      <c r="C11" s="13">
        <v>1.80278</v>
      </c>
      <c r="D11" s="13">
        <f t="shared" si="0"/>
        <v>5.9852296000000003</v>
      </c>
      <c r="E11" s="13">
        <f t="shared" si="1"/>
        <v>0.21973821866510024</v>
      </c>
      <c r="F11" s="13">
        <v>3213490</v>
      </c>
      <c r="G11" s="13">
        <f t="shared" si="2"/>
        <v>706126.56829811295</v>
      </c>
      <c r="H11" s="8"/>
    </row>
    <row r="12" spans="1:12" x14ac:dyDescent="0.25">
      <c r="A12" s="2" t="s">
        <v>14</v>
      </c>
      <c r="B12" s="13">
        <v>3.54</v>
      </c>
      <c r="C12" s="13">
        <v>1.7940499999999999</v>
      </c>
      <c r="D12" s="13">
        <f t="shared" si="0"/>
        <v>6.3509370000000001</v>
      </c>
      <c r="E12" s="13">
        <f t="shared" si="1"/>
        <v>0.23316458623981204</v>
      </c>
      <c r="F12" s="13">
        <v>4025000</v>
      </c>
      <c r="G12" s="13">
        <f t="shared" si="2"/>
        <v>938487.45961524348</v>
      </c>
      <c r="H12" s="8"/>
    </row>
    <row r="13" spans="1:12" x14ac:dyDescent="0.25">
      <c r="A13" s="2" t="s">
        <v>15</v>
      </c>
      <c r="B13" s="13">
        <v>3.34</v>
      </c>
      <c r="C13" s="13">
        <v>1.7876761904762</v>
      </c>
      <c r="D13" s="13">
        <f t="shared" si="0"/>
        <v>5.970838476190508</v>
      </c>
      <c r="E13" s="13">
        <f t="shared" si="1"/>
        <v>0.21920987136318776</v>
      </c>
      <c r="F13" s="13">
        <v>4592420</v>
      </c>
      <c r="G13" s="13">
        <f t="shared" si="2"/>
        <v>1006703.7974457308</v>
      </c>
      <c r="H13" s="8"/>
    </row>
    <row r="14" spans="1:12" ht="21" x14ac:dyDescent="0.35">
      <c r="A14" s="17" t="s">
        <v>19</v>
      </c>
      <c r="B14" s="17"/>
      <c r="C14" s="17"/>
      <c r="D14" s="17"/>
      <c r="E14" s="17"/>
      <c r="F14" s="12">
        <f>SUM(F2:F13)</f>
        <v>45922710</v>
      </c>
      <c r="G14" s="16">
        <f>SUM(G2:G13)</f>
        <v>8383306.4271610323</v>
      </c>
      <c r="H14" s="8"/>
    </row>
    <row r="15" spans="1:12" ht="18.75" x14ac:dyDescent="0.3">
      <c r="H15" s="9"/>
    </row>
  </sheetData>
  <mergeCells count="2">
    <mergeCell ref="A14:E14"/>
    <mergeCell ref="K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2015-06-05T18:19:34Z</dcterms:created>
  <dcterms:modified xsi:type="dcterms:W3CDTF">2022-08-11T09:33:38Z</dcterms:modified>
</cp:coreProperties>
</file>