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uham\Desktop\Tez Yazımı 2\Tez_3._Bölüm\Enerji Bazlı SHM Üretilmesi\Enerji Fiyatları\"/>
    </mc:Choice>
  </mc:AlternateContent>
  <xr:revisionPtr revIDLastSave="0" documentId="13_ncr:1_{6DF3172F-AAA7-4C27-9A9A-E9FC5DED50A1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F14" i="1"/>
  <c r="G9" i="1"/>
  <c r="G10" i="1"/>
  <c r="D13" i="1"/>
  <c r="E13" i="1" s="1"/>
  <c r="G13" i="1" s="1"/>
  <c r="D12" i="1"/>
  <c r="E12" i="1" s="1"/>
  <c r="G12" i="1" s="1"/>
  <c r="D11" i="1"/>
  <c r="E11" i="1" s="1"/>
  <c r="G11" i="1" s="1"/>
  <c r="D10" i="1"/>
  <c r="E10" i="1" s="1"/>
  <c r="D9" i="1"/>
  <c r="E9" i="1" s="1"/>
  <c r="D8" i="1"/>
  <c r="E8" i="1" s="1"/>
  <c r="G8" i="1" s="1"/>
  <c r="D7" i="1"/>
  <c r="E7" i="1" s="1"/>
  <c r="G7" i="1" s="1"/>
  <c r="D6" i="1"/>
  <c r="E6" i="1" s="1"/>
  <c r="G6" i="1" s="1"/>
  <c r="D5" i="1"/>
  <c r="E5" i="1" s="1"/>
  <c r="G5" i="1" s="1"/>
  <c r="D4" i="1"/>
  <c r="E4" i="1" s="1"/>
  <c r="G4" i="1" s="1"/>
  <c r="D3" i="1"/>
  <c r="E3" i="1" s="1"/>
  <c r="G3" i="1" s="1"/>
  <c r="D2" i="1"/>
  <c r="E2" i="1" s="1"/>
  <c r="G2" i="1" s="1"/>
  <c r="G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</author>
  </authors>
  <commentList>
    <comment ref="B1" authorId="0" shapeId="0" xr:uid="{CF4C9DAA-A883-469F-99F1-26E4D45EB8BB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EPDK, Petrol Piyasası Sektör Raporu (2012), Sayfa: 126</t>
        </r>
      </text>
    </comment>
    <comment ref="C1" authorId="0" shapeId="0" xr:uid="{3B559118-154A-481C-AE69-ABAD811358CD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TCMB Elektronik veri dağıtım sistemi</t>
        </r>
      </text>
    </comment>
    <comment ref="E1" authorId="0" shapeId="0" xr:uid="{7118AB96-5A89-46DB-A4BE-059A578FA40E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 xml:space="preserve">1 Varil </t>
        </r>
        <r>
          <rPr>
            <sz val="9"/>
            <color indexed="81"/>
            <rFont val="Tahoma"/>
            <family val="2"/>
            <charset val="162"/>
          </rPr>
          <t xml:space="preserve">= 158.987 Litre
</t>
        </r>
        <r>
          <rPr>
            <b/>
            <sz val="9"/>
            <color indexed="81"/>
            <rFont val="Tahoma"/>
            <family val="2"/>
            <charset val="162"/>
          </rPr>
          <t>1 Ton</t>
        </r>
        <r>
          <rPr>
            <sz val="9"/>
            <color indexed="81"/>
            <rFont val="Tahoma"/>
            <family val="2"/>
            <charset val="162"/>
          </rPr>
          <t xml:space="preserve">  = 1000 / 158.987 =  6.28982243831257 Varil
</t>
        </r>
        <r>
          <rPr>
            <b/>
            <sz val="9"/>
            <color indexed="81"/>
            <rFont val="Tahoma"/>
            <family val="2"/>
            <charset val="162"/>
          </rPr>
          <t xml:space="preserve">Kaynak: </t>
        </r>
        <r>
          <rPr>
            <sz val="9"/>
            <color indexed="81"/>
            <rFont val="Tahoma"/>
            <family val="2"/>
            <charset val="162"/>
          </rPr>
          <t>https://www.eia.gov/energyexplained/units-and-calculators/energy-conversion-calculators.php</t>
        </r>
      </text>
    </comment>
    <comment ref="F1" authorId="0" shapeId="0" xr:uid="{15E9E90E-3A35-4822-8EFF-4542DFD49126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TÜİK, Ham Petrol İthalatı Rakamları, 
https://data.tuik.gov.tr/Bulten/Index?p=Foreign-Trade-Statistics-November-2020-33859</t>
        </r>
      </text>
    </comment>
    <comment ref="L3" authorId="0" shapeId="0" xr:uid="{AC6F9FB5-7E5B-4D47-8E50-BFA4618BA10F}">
      <text>
        <r>
          <rPr>
            <b/>
            <sz val="9"/>
            <color indexed="81"/>
            <rFont val="Tahoma"/>
            <family val="2"/>
            <charset val="162"/>
          </rPr>
          <t>ER: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b/>
            <sz val="9"/>
            <color indexed="81"/>
            <rFont val="Tahoma"/>
            <family val="2"/>
            <charset val="162"/>
          </rPr>
          <t>Kaynak:</t>
        </r>
        <r>
          <rPr>
            <sz val="9"/>
            <color indexed="81"/>
            <rFont val="Tahoma"/>
            <family val="2"/>
            <charset val="162"/>
          </rPr>
          <t xml:space="preserve"> EPDK, Enerji Denge Tablosu (2012)</t>
        </r>
      </text>
    </comment>
  </commentList>
</comments>
</file>

<file path=xl/sharedStrings.xml><?xml version="1.0" encoding="utf-8"?>
<sst xmlns="http://schemas.openxmlformats.org/spreadsheetml/2006/main" count="23" uniqueCount="23">
  <si>
    <t>Bin Ton</t>
  </si>
  <si>
    <t>Bin TL</t>
  </si>
  <si>
    <t>Ocak</t>
  </si>
  <si>
    <t>Şubat</t>
  </si>
  <si>
    <t>Ham Petrol Yurt içi Üretim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</si>
  <si>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</si>
  <si>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</si>
  <si>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</si>
  <si>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</si>
  <si>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</si>
  <si>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</si>
  <si>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</si>
  <si>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</si>
  <si>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</si>
  <si>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</si>
  <si>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2012 Brent petrol Akdeniz Spot Fiyatları ($ / Varil)</t>
  </si>
  <si>
    <t>2012 TCMB Ortalama Dolar Döviz kuru ($ / TL)</t>
  </si>
  <si>
    <t>2012 Brent petrol Akdeniz Spot Fiyatları (TL / Varil)</t>
  </si>
  <si>
    <t>2012 Brent petrol Akdeniz Spot Fiyatları (TL / TON)</t>
  </si>
  <si>
    <t>2012 Yılı Ham Petrol İthalatı (Bin Ton)</t>
  </si>
  <si>
    <t>2012 Yılı Ham Petrol İthalatı (Bin TL)</t>
  </si>
  <si>
    <t>TOPLAM</t>
  </si>
  <si>
    <t>Türkiye Ham Petrol Üretimi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</si>
</sst>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_-* #,##0.00\ _₺_-;\-* #,##0.00\ _₺_-;_-* &quot;-&quot;??\ _₺_-;_-@_-"/>
    <numFmt numFmtId="166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4"/>
      <color rgb="FFFF0000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" xfId="0" applyFont="1" applyBorder="1"/>
    <xf numFmtId="43" fontId="0" fillId="0" borderId="4" xfId="1" applyFon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4" fillId="0" borderId="0" xfId="0" applyNumberFormat="1" applyFont="1" applyAlignment="1">
      <alignment horizontal="center"/>
    </xf>
    <xf numFmtId="43" fontId="0" fillId="0" borderId="0" xfId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4" xfId="0" applyFont="1" applyBorder="1" applyAlignment="1">
      <alignment horizontal="center" vertical="center" wrapText="1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7" fillId="0" borderId="4" xfId="1" applyNumberFormat="1" applyFont="1" applyBorder="1" applyAlignment="1">
      <alignment horizontal="center"/>
    </xf>
    <xf numFmtId="43" fontId="8" fillId="0" borderId="4" xfId="1" applyFont="1" applyBorder="1"/>
    <xf numFmtId="166" fontId="1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115" zoomScaleNormal="115" workbookViewId="0">
      <selection activeCell="G16" sqref="G16"/>
    </sheetView>
  </sheetViews>
  <sheetFormatPr defaultRowHeight="14.4" x14ac:dyDescent="0.3"/>
  <cols>
    <col min="1" max="1" width="9.5546875" customWidth="1"/>
    <col min="2" max="2" width="22.33203125" style="10" customWidth="1"/>
    <col min="3" max="3" width="25" customWidth="1"/>
    <col min="4" max="4" width="21.88671875" customWidth="1"/>
    <col min="5" max="5" width="24.33203125" customWidth="1"/>
    <col min="6" max="6" width="24.88671875" bestFit="1" customWidth="1"/>
    <col min="7" max="7" width="24.109375" customWidth="1"/>
    <col min="8" max="9" width="14.109375" customWidth="1"/>
    <col min="11" max="11" width="25.5546875" customWidth="1"/>
    <col min="12" max="12" width="12.88671875" customWidth="1"/>
    <col min="13" max="13" width="15.88671875" customWidth="1"/>
  </cols>
  <sheetData>
    <row r="1" spans="1:13" ht="42.75" customHeight="1" x14ac:dyDescent="0.3">
      <c r="B1" s="12" t="s">
        <v>15</v>
      </c>
      <c r="C1" s="12" t="s">
        <v>16</v>
      </c>
      <c r="D1" s="12" t="s">
        <v>17</v>
      </c>
      <c r="E1" s="12" t="s">
        <v>18</v>
      </c>
      <c r="F1" s="12" t="s">
        <v>19</v>
      </c>
      <c r="G1" s="12" t="s">
        <v>20</v>
      </c>
      <c r="H1" s="6"/>
      <c r="I1" s="6"/>
      <c r="L1" s="18" t="s">
        <v>22</v>
      </c>
      <c r="M1" s="18"/>
    </row>
    <row r="2" spans="1:13" x14ac:dyDescent="0.3">
      <c r="A2" s="4" t="s">
        <v>2</v>
      </c>
      <c r="B2" s="13">
        <v>110.06</v>
      </c>
      <c r="C2" s="13">
        <v>1.8478136363636</v>
      </c>
      <c r="D2" s="13">
        <f t="shared" ref="D2:D13" si="0">B2*C2</f>
        <v>203.37036881817781</v>
      </c>
      <c r="E2" s="13">
        <f>D2*7</f>
        <v>1423.5925817272446</v>
      </c>
      <c r="F2" s="13">
        <v>1387.6326999999999</v>
      </c>
      <c r="G2" s="17">
        <f>E2*F2</f>
        <v>1975423.617882147</v>
      </c>
      <c r="H2" s="7"/>
      <c r="I2" s="7"/>
      <c r="K2" s="1"/>
      <c r="L2" s="3" t="s">
        <v>0</v>
      </c>
      <c r="M2" s="3" t="s">
        <v>1</v>
      </c>
    </row>
    <row r="3" spans="1:13" ht="15.6" x14ac:dyDescent="0.3">
      <c r="A3" s="4" t="s">
        <v>3</v>
      </c>
      <c r="B3" s="13">
        <v>119.55</v>
      </c>
      <c r="C3" s="13">
        <v>1.7595333333333001</v>
      </c>
      <c r="D3" s="13">
        <f t="shared" si="0"/>
        <v>210.35220999999601</v>
      </c>
      <c r="E3" s="13">
        <f t="shared" ref="E3:E13" si="1">D3*7</f>
        <v>1472.4654699999721</v>
      </c>
      <c r="F3" s="13">
        <v>1318.513676</v>
      </c>
      <c r="G3" s="17">
        <f t="shared" ref="G3:G13" si="2">E3*F3</f>
        <v>1941465.8596327309</v>
      </c>
      <c r="H3" s="9"/>
      <c r="I3" s="9"/>
      <c r="K3" s="2" t="s">
        <v>4</v>
      </c>
      <c r="L3" s="5">
        <v>2338</v>
      </c>
      <c r="M3" s="16">
        <f>L3*AVERAGE(E2:E13)</f>
        <v>3290511.0440252963</v>
      </c>
    </row>
    <row r="4" spans="1:13" x14ac:dyDescent="0.3">
      <c r="A4" s="4" t="s">
        <v>5</v>
      </c>
      <c r="B4" s="13">
        <v>125.53</v>
      </c>
      <c r="C4" s="13">
        <v>1.7878818181817999</v>
      </c>
      <c r="D4" s="13">
        <f t="shared" si="0"/>
        <v>224.43280463636134</v>
      </c>
      <c r="E4" s="13">
        <f t="shared" si="1"/>
        <v>1571.0296324545293</v>
      </c>
      <c r="F4" s="13">
        <v>1709.5242700000001</v>
      </c>
      <c r="G4" s="17">
        <f t="shared" si="2"/>
        <v>2685713.2855701977</v>
      </c>
      <c r="H4" s="9"/>
      <c r="I4" s="9"/>
    </row>
    <row r="5" spans="1:13" x14ac:dyDescent="0.3">
      <c r="A5" s="4" t="s">
        <v>6</v>
      </c>
      <c r="B5" s="13">
        <v>120.42</v>
      </c>
      <c r="C5" s="13">
        <v>1.7884199999999999</v>
      </c>
      <c r="D5" s="13">
        <f t="shared" si="0"/>
        <v>215.36153639999998</v>
      </c>
      <c r="E5" s="13">
        <f t="shared" si="1"/>
        <v>1507.5307547999998</v>
      </c>
      <c r="F5" s="13">
        <v>1539.1841340000001</v>
      </c>
      <c r="G5" s="17">
        <f t="shared" si="2"/>
        <v>2320367.4193052044</v>
      </c>
      <c r="H5" s="9"/>
      <c r="I5" s="9"/>
    </row>
    <row r="6" spans="1:13" x14ac:dyDescent="0.3">
      <c r="A6" s="4" t="s">
        <v>7</v>
      </c>
      <c r="B6" s="13">
        <v>110.77</v>
      </c>
      <c r="C6" s="13">
        <v>1.8056272727272999</v>
      </c>
      <c r="D6" s="13">
        <f t="shared" si="0"/>
        <v>200.00933300000301</v>
      </c>
      <c r="E6" s="13">
        <f t="shared" si="1"/>
        <v>1400.0653310000212</v>
      </c>
      <c r="F6" s="13">
        <v>1359.58638</v>
      </c>
      <c r="G6" s="17">
        <f t="shared" si="2"/>
        <v>1903509.7551378205</v>
      </c>
      <c r="H6" s="9"/>
      <c r="I6" s="9"/>
    </row>
    <row r="7" spans="1:13" x14ac:dyDescent="0.3">
      <c r="A7" s="4" t="s">
        <v>8</v>
      </c>
      <c r="B7" s="13">
        <v>95.5</v>
      </c>
      <c r="C7" s="13">
        <v>1.8248333333333</v>
      </c>
      <c r="D7" s="13">
        <f t="shared" si="0"/>
        <v>174.27158333333014</v>
      </c>
      <c r="E7" s="13">
        <f t="shared" si="1"/>
        <v>1219.9010833333109</v>
      </c>
      <c r="F7" s="13">
        <v>1873.1166599999999</v>
      </c>
      <c r="G7" s="17">
        <f t="shared" si="2"/>
        <v>2285017.0427436731</v>
      </c>
      <c r="H7" s="9"/>
      <c r="I7" s="9"/>
    </row>
    <row r="8" spans="1:13" x14ac:dyDescent="0.3">
      <c r="A8" s="4" t="s">
        <v>9</v>
      </c>
      <c r="B8" s="13">
        <v>102.19</v>
      </c>
      <c r="C8" s="13">
        <v>1.8135909090908999</v>
      </c>
      <c r="D8" s="13">
        <f t="shared" si="0"/>
        <v>185.33085499999905</v>
      </c>
      <c r="E8" s="13">
        <f t="shared" si="1"/>
        <v>1297.3159849999934</v>
      </c>
      <c r="F8" s="13">
        <v>1454.385078</v>
      </c>
      <c r="G8" s="17">
        <f t="shared" si="2"/>
        <v>1886797.0100348622</v>
      </c>
      <c r="H8" s="9"/>
      <c r="I8" s="9"/>
    </row>
    <row r="9" spans="1:13" x14ac:dyDescent="0.3">
      <c r="A9" s="4" t="s">
        <v>10</v>
      </c>
      <c r="B9" s="13">
        <v>113.18</v>
      </c>
      <c r="C9" s="13">
        <v>1.79444</v>
      </c>
      <c r="D9" s="13">
        <f t="shared" si="0"/>
        <v>203.09471920000001</v>
      </c>
      <c r="E9" s="13">
        <f t="shared" si="1"/>
        <v>1421.6630344</v>
      </c>
      <c r="F9" s="13">
        <v>2095.3107460000001</v>
      </c>
      <c r="G9" s="17">
        <f t="shared" si="2"/>
        <v>2978825.833169288</v>
      </c>
      <c r="H9" s="9"/>
      <c r="I9" s="9"/>
    </row>
    <row r="10" spans="1:13" x14ac:dyDescent="0.3">
      <c r="A10" s="4" t="s">
        <v>11</v>
      </c>
      <c r="B10" s="13">
        <v>113.19</v>
      </c>
      <c r="C10" s="13">
        <v>1.8042750000000001</v>
      </c>
      <c r="D10" s="13">
        <f t="shared" si="0"/>
        <v>204.22588725</v>
      </c>
      <c r="E10" s="13">
        <f t="shared" si="1"/>
        <v>1429.5812107500001</v>
      </c>
      <c r="F10" s="13">
        <v>1746.814556</v>
      </c>
      <c r="G10" s="17">
        <f t="shared" si="2"/>
        <v>2497213.267922204</v>
      </c>
      <c r="H10" s="9"/>
      <c r="I10" s="9"/>
    </row>
    <row r="11" spans="1:13" x14ac:dyDescent="0.3">
      <c r="A11" s="4" t="s">
        <v>12</v>
      </c>
      <c r="B11" s="13">
        <v>111.74</v>
      </c>
      <c r="C11" s="13">
        <v>1.80278</v>
      </c>
      <c r="D11" s="13">
        <f t="shared" si="0"/>
        <v>201.44263720000001</v>
      </c>
      <c r="E11" s="13">
        <f t="shared" si="1"/>
        <v>1410.0984604</v>
      </c>
      <c r="F11" s="13">
        <v>1764.4320299999999</v>
      </c>
      <c r="G11" s="17">
        <f t="shared" si="2"/>
        <v>2488022.8889834466</v>
      </c>
      <c r="H11" s="9"/>
      <c r="I11" s="9"/>
    </row>
    <row r="12" spans="1:13" x14ac:dyDescent="0.3">
      <c r="A12" s="4" t="s">
        <v>13</v>
      </c>
      <c r="B12" s="13">
        <v>108.93</v>
      </c>
      <c r="C12" s="13">
        <v>1.7940499999999999</v>
      </c>
      <c r="D12" s="13">
        <f t="shared" si="0"/>
        <v>195.42586650000001</v>
      </c>
      <c r="E12" s="13">
        <f t="shared" si="1"/>
        <v>1367.9810655000001</v>
      </c>
      <c r="F12" s="13">
        <v>1705.8782570000001</v>
      </c>
      <c r="G12" s="17">
        <f t="shared" si="2"/>
        <v>2333609.1556241433</v>
      </c>
      <c r="H12" s="9"/>
      <c r="I12" s="9"/>
    </row>
    <row r="13" spans="1:13" x14ac:dyDescent="0.3">
      <c r="A13" s="4" t="s">
        <v>14</v>
      </c>
      <c r="B13" s="13">
        <v>109.29</v>
      </c>
      <c r="C13" s="13">
        <v>1.7876761904762</v>
      </c>
      <c r="D13" s="13">
        <f t="shared" si="0"/>
        <v>195.37513085714392</v>
      </c>
      <c r="E13" s="13">
        <f t="shared" si="1"/>
        <v>1367.6259160000075</v>
      </c>
      <c r="F13" s="13">
        <v>1524.8591170000002</v>
      </c>
      <c r="G13" s="17">
        <f t="shared" si="2"/>
        <v>2085436.8466580878</v>
      </c>
      <c r="H13" s="9"/>
      <c r="I13" s="9"/>
    </row>
    <row r="14" spans="1:13" ht="18" x14ac:dyDescent="0.35">
      <c r="A14" s="19" t="s">
        <v>21</v>
      </c>
      <c r="B14" s="20"/>
      <c r="C14" s="20"/>
      <c r="D14" s="20"/>
      <c r="E14" s="21"/>
      <c r="F14" s="14">
        <f>SUM(F2:F13)</f>
        <v>19479.237603999998</v>
      </c>
      <c r="G14" s="15">
        <f>SUM(G2:G13)</f>
        <v>27381401.982663807</v>
      </c>
      <c r="H14" s="9"/>
      <c r="I14" s="9"/>
    </row>
    <row r="15" spans="1:13" ht="18" x14ac:dyDescent="0.35">
      <c r="G15" s="8"/>
      <c r="H15" s="8"/>
      <c r="I15" s="8"/>
    </row>
    <row r="21" spans="9:20" x14ac:dyDescent="0.3">
      <c r="I21" s="11"/>
      <c r="K21" s="11"/>
      <c r="L21" s="11"/>
    </row>
    <row r="22" spans="9:20" x14ac:dyDescent="0.3">
      <c r="I22" s="11"/>
      <c r="L22" s="11"/>
    </row>
    <row r="23" spans="9:20" x14ac:dyDescent="0.3">
      <c r="I23" s="11"/>
      <c r="L23" s="11"/>
    </row>
    <row r="24" spans="9:20" x14ac:dyDescent="0.3">
      <c r="I24" s="11"/>
      <c r="L24" s="11"/>
    </row>
    <row r="25" spans="9:20" x14ac:dyDescent="0.3">
      <c r="I25" s="11"/>
      <c r="L25" s="11"/>
    </row>
    <row r="26" spans="9:20" x14ac:dyDescent="0.3">
      <c r="I26" s="11"/>
      <c r="L26" s="11"/>
    </row>
    <row r="27" spans="9:20" x14ac:dyDescent="0.3">
      <c r="I27" s="11"/>
      <c r="L27" s="11"/>
    </row>
    <row r="28" spans="9:20" x14ac:dyDescent="0.3">
      <c r="I28" s="11"/>
      <c r="L28" s="11"/>
    </row>
    <row r="29" spans="9:20" x14ac:dyDescent="0.3">
      <c r="I29" s="11"/>
      <c r="L29" s="11"/>
    </row>
    <row r="30" spans="9:20" x14ac:dyDescent="0.3">
      <c r="I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9:20" x14ac:dyDescent="0.3">
      <c r="I31" s="11"/>
    </row>
    <row r="32" spans="9:20" x14ac:dyDescent="0.3">
      <c r="I32" s="11"/>
    </row>
    <row r="33" spans="9:9" x14ac:dyDescent="0.3">
      <c r="I33" s="11"/>
    </row>
    <row r="34" spans="9:9" x14ac:dyDescent="0.3">
      <c r="I34" s="11"/>
    </row>
  </sheetData>
  <mergeCells count="2">
    <mergeCell ref="L1:M1"/>
    <mergeCell ref="A14:E1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</dc:creator>
  <cp:lastModifiedBy>Muhammet Rıdvan İNCE</cp:lastModifiedBy>
  <dcterms:created xsi:type="dcterms:W3CDTF">2015-06-05T18:19:34Z</dcterms:created>
  <dcterms:modified xsi:type="dcterms:W3CDTF">2023-05-03T09:37:15Z</dcterms:modified>
</cp:coreProperties>
</file>