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DF007755-F57D-4CFB-8DA5-B418E0A03469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I25" i="1"/>
  <c r="S24" i="1"/>
  <c r="R24" i="1"/>
  <c r="R25" i="1" s="1"/>
  <c r="Q24" i="1"/>
  <c r="Q25" i="1" s="1"/>
  <c r="I24" i="1"/>
  <c r="H24" i="1"/>
  <c r="H25" i="1" s="1"/>
  <c r="G24" i="1"/>
  <c r="G25" i="1" s="1"/>
  <c r="V23" i="1"/>
  <c r="U23" i="1"/>
  <c r="T23" i="1"/>
  <c r="S23" i="1"/>
  <c r="S25" i="1" s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C23" i="1"/>
  <c r="B23" i="1"/>
  <c r="W22" i="1"/>
  <c r="V24" i="1" s="1"/>
  <c r="W21" i="1"/>
  <c r="U24" i="1" s="1"/>
  <c r="W20" i="1"/>
  <c r="T24" i="1" s="1"/>
  <c r="W19" i="1"/>
  <c r="W18" i="1"/>
  <c r="W17" i="1"/>
  <c r="W16" i="1"/>
  <c r="P24" i="1" s="1"/>
  <c r="P25" i="1" s="1"/>
  <c r="W15" i="1"/>
  <c r="O24" i="1" s="1"/>
  <c r="W14" i="1"/>
  <c r="N24" i="1" s="1"/>
  <c r="W13" i="1"/>
  <c r="M24" i="1" s="1"/>
  <c r="W12" i="1"/>
  <c r="L24" i="1" s="1"/>
  <c r="W11" i="1"/>
  <c r="K24" i="1" s="1"/>
  <c r="W10" i="1"/>
  <c r="J24" i="1" s="1"/>
  <c r="W9" i="1"/>
  <c r="W8" i="1"/>
  <c r="W7" i="1"/>
  <c r="W6" i="1"/>
  <c r="F24" i="1" s="1"/>
  <c r="F25" i="1" s="1"/>
  <c r="W5" i="1"/>
  <c r="E24" i="1" s="1"/>
  <c r="W4" i="1"/>
  <c r="D24" i="1" s="1"/>
  <c r="W3" i="1"/>
  <c r="C24" i="1" s="1"/>
  <c r="W2" i="1"/>
  <c r="B24" i="1" s="1"/>
  <c r="E25" i="1" l="1"/>
  <c r="T25" i="1"/>
  <c r="J25" i="1"/>
  <c r="L25" i="1"/>
  <c r="N25" i="1"/>
  <c r="U25" i="1"/>
  <c r="K25" i="1"/>
  <c r="M25" i="1"/>
  <c r="O25" i="1"/>
  <c r="V25" i="1"/>
  <c r="C25" i="1"/>
  <c r="B25" i="1"/>
</calcChain>
</file>

<file path=xl/sharedStrings.xml><?xml version="1.0" encoding="utf-8"?>
<sst xmlns="http://schemas.openxmlformats.org/spreadsheetml/2006/main" count="53" uniqueCount="33">
  <si>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</si>
  <si>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</si>
  <si>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</si>
  <si>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</si>
  <si>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</si>
  <si>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</si>
  <si>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</si>
  <si>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</si>
  <si>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</si>
  <si>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</si>
  <si>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</si>
  <si>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</si>
  <si>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</si>
  <si>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</si>
  <si>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</si>
  <si>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</si>
  <si>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</si>
  <si>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</si>
  <si>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</si>
  <si>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</si>
  <si>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</si>
  <si>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</si>
  <si>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</si>
  <si>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</si>
  <si>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</si>
  <si>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AYRIŞTIRILACAK DEĞER</t>
  </si>
  <si>
    <t>TPAO</t>
  </si>
  <si>
    <t>SANAYİ --&gt; SANAYİ</t>
  </si>
  <si>
    <t>SEKTÖR ÜRÜN VERGİ --&gt;
 SANAYİ</t>
  </si>
  <si>
    <t>İTHALAT --&gt; SANAYİ</t>
  </si>
  <si>
    <t>HÜCRELER</t>
  </si>
  <si>
    <t>MEVCUT DEĞER (GENEL SHM)</t>
  </si>
  <si>
    <t>GÜNCEL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</si>
</sst>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₺_-;\-* #,##0.00\ _₺_-;_-* &quot;-&quot;??\ _₺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43" fontId="5" fillId="0" borderId="1" xfId="1" applyFont="1" applyFill="1" applyBorder="1"/>
    <xf numFmtId="43" fontId="6" fillId="0" borderId="1" xfId="1" applyFont="1" applyFill="1" applyBorder="1"/>
    <xf numFmtId="0" fontId="5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164" fontId="0" fillId="0" borderId="0" xfId="0" applyNumberFormat="1"/>
    <xf numFmtId="43" fontId="7" fillId="0" borderId="1" xfId="1" applyFont="1" applyFill="1" applyBorder="1"/>
    <xf numFmtId="43" fontId="0" fillId="0" borderId="1" xfId="0" applyNumberFormat="1" applyBorder="1"/>
    <xf numFmtId="43" fontId="5" fillId="0" borderId="1" xfId="0" applyNumberFormat="1" applyFont="1" applyBorder="1"/>
    <xf numFmtId="0" fontId="5" fillId="0" borderId="1" xfId="0" applyFont="1" applyBorder="1" applyAlignment="1">
      <alignment horizontal="right" vertical="top"/>
    </xf>
    <xf numFmtId="164" fontId="5" fillId="0" borderId="1" xfId="0" applyNumberFormat="1" applyFont="1" applyBorder="1"/>
    <xf numFmtId="43" fontId="9" fillId="0" borderId="1" xfId="1" applyFont="1" applyFill="1" applyBorder="1"/>
    <xf numFmtId="0" fontId="8" fillId="0" borderId="0" xfId="0" applyFont="1"/>
    <xf numFmtId="43" fontId="5" fillId="2" borderId="1" xfId="1" applyFont="1" applyFill="1" applyBorder="1"/>
    <xf numFmtId="43" fontId="1" fillId="0" borderId="1" xfId="1" applyFont="1" applyFill="1" applyBorder="1"/>
    <xf numFmtId="0" fontId="3" fillId="0" borderId="0" xfId="0" applyFont="1" applyAlignment="1">
      <alignment vertical="top" wrapText="1"/>
    </xf>
    <xf numFmtId="43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43" fontId="10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zoomScale="70" zoomScaleNormal="70" workbookViewId="0">
      <selection activeCell="H31" sqref="H31"/>
    </sheetView>
  </sheetViews>
  <sheetFormatPr defaultRowHeight="14.4" x14ac:dyDescent="0.3"/>
  <cols>
    <col min="1" max="1" width="32.33203125" bestFit="1" customWidth="1"/>
    <col min="2" max="2" width="17.88671875" bestFit="1" customWidth="1"/>
    <col min="3" max="3" width="24.6640625" bestFit="1" customWidth="1"/>
    <col min="4" max="4" width="20.44140625" bestFit="1" customWidth="1"/>
    <col min="5" max="5" width="17.88671875" bestFit="1" customWidth="1"/>
    <col min="6" max="6" width="20.6640625" bestFit="1" customWidth="1"/>
    <col min="7" max="7" width="11.77734375" bestFit="1" customWidth="1"/>
    <col min="8" max="8" width="18.44140625" bestFit="1" customWidth="1"/>
    <col min="9" max="10" width="17.88671875" bestFit="1" customWidth="1"/>
    <col min="11" max="11" width="11.21875" bestFit="1" customWidth="1"/>
    <col min="12" max="12" width="12.33203125" bestFit="1" customWidth="1"/>
    <col min="13" max="13" width="17.77734375" bestFit="1" customWidth="1"/>
    <col min="14" max="14" width="15.109375" bestFit="1" customWidth="1"/>
    <col min="15" max="15" width="16.77734375" bestFit="1" customWidth="1"/>
    <col min="16" max="16" width="18.88671875" bestFit="1" customWidth="1"/>
    <col min="17" max="17" width="15.6640625" bestFit="1" customWidth="1"/>
    <col min="18" max="18" width="19.88671875" bestFit="1" customWidth="1"/>
    <col min="19" max="19" width="7.44140625" bestFit="1" customWidth="1"/>
    <col min="20" max="21" width="17.88671875" bestFit="1" customWidth="1"/>
    <col min="22" max="22" width="19.77734375" bestFit="1" customWidth="1"/>
    <col min="23" max="23" width="22.77734375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8" x14ac:dyDescent="0.35">
      <c r="A2" s="6" t="s">
        <v>0</v>
      </c>
      <c r="B2" s="7">
        <v>34803433.224989124</v>
      </c>
      <c r="C2" s="7">
        <v>7117915.6264392734</v>
      </c>
      <c r="D2" s="7">
        <v>36644.609712554397</v>
      </c>
      <c r="E2" s="7">
        <v>176368.5618122062</v>
      </c>
      <c r="F2" s="7">
        <v>48873763.312576443</v>
      </c>
      <c r="G2" s="8">
        <v>0</v>
      </c>
      <c r="H2" s="8">
        <v>0</v>
      </c>
      <c r="I2" s="7">
        <v>0</v>
      </c>
      <c r="J2" s="7">
        <v>0</v>
      </c>
      <c r="K2" s="8">
        <v>0</v>
      </c>
      <c r="L2" s="8">
        <v>0</v>
      </c>
      <c r="M2" s="8">
        <v>0</v>
      </c>
      <c r="N2" s="8">
        <v>0</v>
      </c>
      <c r="O2" s="7">
        <v>0</v>
      </c>
      <c r="P2" s="7">
        <v>0</v>
      </c>
      <c r="Q2" s="7">
        <v>0</v>
      </c>
      <c r="R2" s="7">
        <v>76424307.980318904</v>
      </c>
      <c r="S2" s="9"/>
      <c r="T2" s="7">
        <v>0</v>
      </c>
      <c r="U2" s="7">
        <v>14870055.893344119</v>
      </c>
      <c r="V2" s="7">
        <v>14578656.598722316</v>
      </c>
      <c r="W2" s="20">
        <f>SUM(B2:V2)</f>
        <v>196881145.80791494</v>
      </c>
    </row>
    <row r="3" spans="1:23" ht="18" x14ac:dyDescent="0.35">
      <c r="A3" s="6" t="s">
        <v>1</v>
      </c>
      <c r="B3" s="7">
        <v>8201500.3547854424</v>
      </c>
      <c r="C3" s="7">
        <v>207072102.20581359</v>
      </c>
      <c r="D3" s="7">
        <v>29730691.6149402</v>
      </c>
      <c r="E3" s="7">
        <v>30099006.094070911</v>
      </c>
      <c r="F3" s="7">
        <v>111843618.3841894</v>
      </c>
      <c r="G3" s="8">
        <v>0</v>
      </c>
      <c r="H3" s="8">
        <v>0</v>
      </c>
      <c r="I3" s="7">
        <v>0</v>
      </c>
      <c r="J3" s="7">
        <v>0</v>
      </c>
      <c r="K3" s="8">
        <v>0</v>
      </c>
      <c r="L3" s="8">
        <v>0</v>
      </c>
      <c r="M3" s="8">
        <v>0</v>
      </c>
      <c r="N3" s="8">
        <v>0</v>
      </c>
      <c r="O3" s="7">
        <v>0</v>
      </c>
      <c r="P3" s="7">
        <v>0</v>
      </c>
      <c r="Q3" s="7">
        <v>0</v>
      </c>
      <c r="R3" s="7">
        <v>491939337.84275997</v>
      </c>
      <c r="S3" s="9"/>
      <c r="T3" s="7">
        <v>213804174.55210191</v>
      </c>
      <c r="U3" s="7">
        <v>48837759.114291877</v>
      </c>
      <c r="V3" s="7">
        <v>42646630.533562779</v>
      </c>
      <c r="W3" s="20">
        <f t="shared" ref="W3:W22" si="0">SUM(B3:V3)</f>
        <v>1184174820.696516</v>
      </c>
    </row>
    <row r="4" spans="1:23" ht="18" x14ac:dyDescent="0.35">
      <c r="A4" s="6" t="s">
        <v>2</v>
      </c>
      <c r="B4" s="7">
        <v>3297945.7937462959</v>
      </c>
      <c r="C4" s="7">
        <v>34603795.919044763</v>
      </c>
      <c r="D4" s="7">
        <v>52433865.155155607</v>
      </c>
      <c r="E4" s="7">
        <v>6885159.0603461554</v>
      </c>
      <c r="F4" s="7">
        <v>34968080.284736931</v>
      </c>
      <c r="G4" s="8">
        <v>0</v>
      </c>
      <c r="H4" s="8">
        <v>0</v>
      </c>
      <c r="I4" s="7">
        <v>0</v>
      </c>
      <c r="J4" s="7">
        <v>0</v>
      </c>
      <c r="K4" s="8">
        <v>0</v>
      </c>
      <c r="L4" s="8">
        <v>0</v>
      </c>
      <c r="M4" s="8">
        <v>0</v>
      </c>
      <c r="N4" s="8">
        <v>0</v>
      </c>
      <c r="O4" s="7">
        <v>0</v>
      </c>
      <c r="P4" s="7">
        <v>0</v>
      </c>
      <c r="Q4" s="7">
        <v>0</v>
      </c>
      <c r="R4" s="7">
        <v>95466398.340749875</v>
      </c>
      <c r="S4" s="9"/>
      <c r="T4" s="7">
        <v>564443.77217790124</v>
      </c>
      <c r="U4" s="7">
        <v>6571278.0932340967</v>
      </c>
      <c r="V4" s="7">
        <v>38247633.083693638</v>
      </c>
      <c r="W4" s="20">
        <f t="shared" si="0"/>
        <v>273038599.50288522</v>
      </c>
    </row>
    <row r="5" spans="1:23" ht="18" x14ac:dyDescent="0.35">
      <c r="A5" s="6" t="s">
        <v>3</v>
      </c>
      <c r="B5" s="7">
        <v>541287.92426468537</v>
      </c>
      <c r="C5" s="7">
        <v>18722734.87567858</v>
      </c>
      <c r="D5" s="7">
        <v>976376.33781984111</v>
      </c>
      <c r="E5" s="7">
        <v>48410369.321627706</v>
      </c>
      <c r="F5" s="7">
        <v>6156261.8527646083</v>
      </c>
      <c r="G5" s="8">
        <v>0</v>
      </c>
      <c r="H5" s="8">
        <v>0</v>
      </c>
      <c r="I5" s="7">
        <v>0</v>
      </c>
      <c r="J5" s="7">
        <v>0</v>
      </c>
      <c r="K5" s="8">
        <v>0</v>
      </c>
      <c r="L5" s="8">
        <v>0</v>
      </c>
      <c r="M5" s="8">
        <v>0</v>
      </c>
      <c r="N5" s="8">
        <v>0</v>
      </c>
      <c r="O5" s="7">
        <v>0</v>
      </c>
      <c r="P5" s="7">
        <v>0</v>
      </c>
      <c r="Q5" s="7">
        <v>0</v>
      </c>
      <c r="R5" s="7">
        <v>4968979.8515232988</v>
      </c>
      <c r="S5" s="9"/>
      <c r="T5" s="7">
        <v>61846.598065966828</v>
      </c>
      <c r="U5" s="7">
        <v>232123175.81903091</v>
      </c>
      <c r="V5" s="7">
        <v>4317285.3515738435</v>
      </c>
      <c r="W5" s="20">
        <f t="shared" si="0"/>
        <v>316278317.93234944</v>
      </c>
    </row>
    <row r="6" spans="1:23" ht="18" x14ac:dyDescent="0.35">
      <c r="A6" s="6" t="s">
        <v>4</v>
      </c>
      <c r="B6" s="7">
        <v>17224521.626538839</v>
      </c>
      <c r="C6" s="7">
        <v>103495528.0794943</v>
      </c>
      <c r="D6" s="7">
        <v>37853348.696982972</v>
      </c>
      <c r="E6" s="7">
        <v>84765056.805271566</v>
      </c>
      <c r="F6" s="9">
        <v>330421113.96147352</v>
      </c>
      <c r="G6" s="8">
        <v>0</v>
      </c>
      <c r="H6" s="8">
        <v>0</v>
      </c>
      <c r="I6" s="7">
        <v>0</v>
      </c>
      <c r="J6" s="7">
        <v>0</v>
      </c>
      <c r="K6" s="8">
        <v>0</v>
      </c>
      <c r="L6" s="8">
        <v>0</v>
      </c>
      <c r="M6" s="8">
        <v>0</v>
      </c>
      <c r="N6" s="8">
        <v>0</v>
      </c>
      <c r="O6" s="7">
        <v>0</v>
      </c>
      <c r="P6" s="7">
        <v>0</v>
      </c>
      <c r="Q6" s="7">
        <v>0</v>
      </c>
      <c r="R6" s="7">
        <v>310269020.26931262</v>
      </c>
      <c r="S6" s="9"/>
      <c r="T6" s="7">
        <v>8971237.560804246</v>
      </c>
      <c r="U6" s="7">
        <v>141880074.94950521</v>
      </c>
      <c r="V6" s="7">
        <v>271454781.95481926</v>
      </c>
      <c r="W6" s="20">
        <f t="shared" si="0"/>
        <v>1306334683.9042025</v>
      </c>
    </row>
    <row r="7" spans="1:23" ht="15.6" x14ac:dyDescent="0.3">
      <c r="A7" s="6" t="s">
        <v>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7">
        <v>0</v>
      </c>
      <c r="T7" s="8">
        <v>0</v>
      </c>
      <c r="U7" s="8">
        <v>0</v>
      </c>
      <c r="V7" s="8">
        <v>0</v>
      </c>
      <c r="W7" s="20">
        <f t="shared" si="0"/>
        <v>0</v>
      </c>
    </row>
    <row r="8" spans="1:23" ht="18" x14ac:dyDescent="0.35">
      <c r="A8" s="6" t="s">
        <v>6</v>
      </c>
      <c r="B8" s="9"/>
      <c r="C8" s="9"/>
      <c r="D8" s="9"/>
      <c r="E8" s="9"/>
      <c r="F8" s="9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7">
        <v>0</v>
      </c>
      <c r="T8" s="8">
        <v>0</v>
      </c>
      <c r="U8" s="8">
        <v>0</v>
      </c>
      <c r="V8" s="8">
        <v>0</v>
      </c>
      <c r="W8" s="20">
        <f t="shared" si="0"/>
        <v>0</v>
      </c>
    </row>
    <row r="9" spans="1:23" ht="15.6" x14ac:dyDescent="0.3">
      <c r="A9" s="6" t="s">
        <v>7</v>
      </c>
      <c r="B9" s="7">
        <v>4492784.05</v>
      </c>
      <c r="C9" s="7">
        <v>284377503.20999998</v>
      </c>
      <c r="D9" s="7">
        <v>23172056.170000002</v>
      </c>
      <c r="E9" s="7">
        <v>30121344.440000001</v>
      </c>
      <c r="F9" s="7">
        <v>96414080.640000001</v>
      </c>
      <c r="G9" s="8">
        <v>0</v>
      </c>
      <c r="H9" s="8">
        <v>0</v>
      </c>
      <c r="I9" s="7">
        <v>0</v>
      </c>
      <c r="J9" s="7">
        <v>0</v>
      </c>
      <c r="K9" s="8">
        <v>0</v>
      </c>
      <c r="L9" s="8">
        <v>0</v>
      </c>
      <c r="M9" s="8">
        <v>0</v>
      </c>
      <c r="N9" s="8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20">
        <f t="shared" si="0"/>
        <v>438577768.50999999</v>
      </c>
    </row>
    <row r="10" spans="1:23" ht="15.6" x14ac:dyDescent="0.3">
      <c r="A10" s="6" t="s">
        <v>8</v>
      </c>
      <c r="B10" s="7">
        <v>120262357.98999999</v>
      </c>
      <c r="C10" s="7">
        <v>441597976.37</v>
      </c>
      <c r="D10" s="7">
        <v>104435654.17</v>
      </c>
      <c r="E10" s="7">
        <v>86072244.349999994</v>
      </c>
      <c r="F10" s="7">
        <v>189580107.63</v>
      </c>
      <c r="G10" s="8">
        <v>0</v>
      </c>
      <c r="H10" s="8">
        <v>0</v>
      </c>
      <c r="I10" s="7">
        <v>0</v>
      </c>
      <c r="J10" s="7">
        <v>0</v>
      </c>
      <c r="K10" s="8">
        <v>0</v>
      </c>
      <c r="L10" s="8">
        <v>0</v>
      </c>
      <c r="M10" s="8">
        <v>0</v>
      </c>
      <c r="N10" s="8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20">
        <f t="shared" si="0"/>
        <v>941948340.50999999</v>
      </c>
    </row>
    <row r="11" spans="1:23" ht="15.6" x14ac:dyDescent="0.3">
      <c r="A11" s="10" t="s">
        <v>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7">
        <v>0</v>
      </c>
      <c r="T11" s="8">
        <v>0</v>
      </c>
      <c r="U11" s="8">
        <v>0</v>
      </c>
      <c r="V11" s="8">
        <v>0</v>
      </c>
      <c r="W11" s="20">
        <f t="shared" si="0"/>
        <v>0</v>
      </c>
    </row>
    <row r="12" spans="1:23" ht="15.6" x14ac:dyDescent="0.3">
      <c r="A12" s="10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7">
        <v>0</v>
      </c>
      <c r="T12" s="8">
        <v>0</v>
      </c>
      <c r="U12" s="8">
        <v>0</v>
      </c>
      <c r="V12" s="8">
        <v>0</v>
      </c>
      <c r="W12" s="20">
        <f t="shared" si="0"/>
        <v>0</v>
      </c>
    </row>
    <row r="13" spans="1:23" ht="18" x14ac:dyDescent="0.35">
      <c r="A13" s="10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18">
        <v>8383306.4271610323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7">
        <v>0</v>
      </c>
      <c r="T13" s="8">
        <v>0</v>
      </c>
      <c r="U13" s="8">
        <v>0</v>
      </c>
      <c r="V13" s="8">
        <v>0</v>
      </c>
      <c r="W13" s="20">
        <f t="shared" si="0"/>
        <v>8383306.4271610323</v>
      </c>
    </row>
    <row r="14" spans="1:23" ht="18" x14ac:dyDescent="0.35">
      <c r="A14" s="10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8">
        <v>115027.24357279971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7">
        <v>0</v>
      </c>
      <c r="T14" s="8">
        <v>0</v>
      </c>
      <c r="U14" s="8">
        <v>0</v>
      </c>
      <c r="V14" s="8">
        <v>0</v>
      </c>
      <c r="W14" s="20">
        <f t="shared" si="0"/>
        <v>115027.24357279971</v>
      </c>
    </row>
    <row r="15" spans="1:23" ht="15.6" x14ac:dyDescent="0.3">
      <c r="A15" s="6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  <c r="H15" s="8">
        <v>0</v>
      </c>
      <c r="I15" s="7">
        <v>0</v>
      </c>
      <c r="J15" s="7">
        <v>0</v>
      </c>
      <c r="K15" s="8">
        <v>0</v>
      </c>
      <c r="L15" s="8">
        <v>0</v>
      </c>
      <c r="M15" s="8">
        <v>0</v>
      </c>
      <c r="N15" s="8">
        <v>0</v>
      </c>
      <c r="O15" s="7">
        <v>0</v>
      </c>
      <c r="P15" s="7">
        <v>0</v>
      </c>
      <c r="Q15" s="7">
        <v>0</v>
      </c>
      <c r="R15" s="21">
        <v>96875539.114099994</v>
      </c>
      <c r="S15" s="7">
        <v>0</v>
      </c>
      <c r="T15" s="7">
        <v>0</v>
      </c>
      <c r="U15" s="7">
        <v>0</v>
      </c>
      <c r="V15" s="7">
        <v>0</v>
      </c>
      <c r="W15" s="20">
        <f t="shared" si="0"/>
        <v>96875539.114099994</v>
      </c>
    </row>
    <row r="16" spans="1:23" ht="18" x14ac:dyDescent="0.35">
      <c r="A16" s="6" t="s">
        <v>14</v>
      </c>
      <c r="B16" s="7">
        <v>-523045.66890559369</v>
      </c>
      <c r="C16" s="7">
        <v>34578180.423213392</v>
      </c>
      <c r="D16" s="7">
        <v>3844076.412641</v>
      </c>
      <c r="E16" s="7">
        <v>6766562.2331546852</v>
      </c>
      <c r="F16" s="9">
        <v>132375629.09395835</v>
      </c>
      <c r="G16" s="8">
        <v>0</v>
      </c>
      <c r="H16" s="18">
        <v>7217943.91783386</v>
      </c>
      <c r="I16" s="7">
        <v>0</v>
      </c>
      <c r="J16" s="7">
        <v>0</v>
      </c>
      <c r="K16" s="8">
        <v>0</v>
      </c>
      <c r="L16" s="8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20">
        <f t="shared" si="0"/>
        <v>184259346.41189569</v>
      </c>
    </row>
    <row r="17" spans="1:23" ht="15.6" x14ac:dyDescent="0.3">
      <c r="A17" s="11" t="s">
        <v>15</v>
      </c>
      <c r="B17" s="7">
        <v>-3062249.3524642577</v>
      </c>
      <c r="C17" s="7">
        <v>5127883.0826573949</v>
      </c>
      <c r="D17" s="7">
        <v>122497.69799074414</v>
      </c>
      <c r="E17" s="7">
        <v>1239553.2634820174</v>
      </c>
      <c r="F17" s="7">
        <v>1458974.7641022492</v>
      </c>
      <c r="G17" s="8">
        <v>0</v>
      </c>
      <c r="H17" s="8">
        <v>0</v>
      </c>
      <c r="I17" s="7">
        <v>0</v>
      </c>
      <c r="J17" s="7">
        <v>0</v>
      </c>
      <c r="K17" s="8">
        <v>0</v>
      </c>
      <c r="L17" s="8">
        <v>0</v>
      </c>
      <c r="M17" s="8">
        <v>0</v>
      </c>
      <c r="N17" s="8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20">
        <f t="shared" si="0"/>
        <v>4886659.4557681484</v>
      </c>
    </row>
    <row r="18" spans="1:23" ht="15.6" x14ac:dyDescent="0.3">
      <c r="A18" s="6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  <c r="H18" s="8">
        <v>0</v>
      </c>
      <c r="I18" s="7">
        <v>438577768.50999999</v>
      </c>
      <c r="J18" s="7">
        <v>941948340.50999999</v>
      </c>
      <c r="K18" s="8">
        <v>0</v>
      </c>
      <c r="L18" s="8">
        <v>0</v>
      </c>
      <c r="M18" s="8">
        <v>0</v>
      </c>
      <c r="N18" s="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20">
        <f t="shared" si="0"/>
        <v>1380526109.02</v>
      </c>
    </row>
    <row r="19" spans="1:23" ht="18" x14ac:dyDescent="0.35">
      <c r="A19" s="10" t="s">
        <v>26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9"/>
      <c r="O19" s="8">
        <v>0</v>
      </c>
      <c r="P19" s="8">
        <v>0</v>
      </c>
      <c r="Q19" s="8">
        <v>0</v>
      </c>
      <c r="R19" s="8">
        <v>0</v>
      </c>
      <c r="S19" s="7">
        <v>0</v>
      </c>
      <c r="T19" s="8">
        <v>0</v>
      </c>
      <c r="U19" s="8">
        <v>0</v>
      </c>
      <c r="V19" s="8">
        <v>0</v>
      </c>
      <c r="W19" s="20">
        <f t="shared" si="0"/>
        <v>0</v>
      </c>
    </row>
    <row r="20" spans="1:23" ht="15.6" x14ac:dyDescent="0.3">
      <c r="A20" s="6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  <c r="H20" s="8">
        <v>0</v>
      </c>
      <c r="I20" s="7">
        <v>0</v>
      </c>
      <c r="J20" s="7">
        <v>0</v>
      </c>
      <c r="K20" s="8">
        <v>0</v>
      </c>
      <c r="L20" s="8">
        <v>0</v>
      </c>
      <c r="M20" s="8">
        <v>0</v>
      </c>
      <c r="N20" s="8">
        <v>0</v>
      </c>
      <c r="O20" s="7">
        <v>96875539.114099994</v>
      </c>
      <c r="P20" s="7">
        <v>184259346.41189569</v>
      </c>
      <c r="Q20" s="7">
        <v>4886659.4557681484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20">
        <f t="shared" si="0"/>
        <v>286021544.98176384</v>
      </c>
    </row>
    <row r="21" spans="1:23" ht="15.6" x14ac:dyDescent="0.3">
      <c r="A21" s="6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  <c r="H21" s="8">
        <v>0</v>
      </c>
      <c r="I21" s="7">
        <v>0</v>
      </c>
      <c r="J21" s="7">
        <v>0</v>
      </c>
      <c r="K21" s="8">
        <v>0</v>
      </c>
      <c r="L21" s="8">
        <v>0</v>
      </c>
      <c r="M21" s="8">
        <v>0</v>
      </c>
      <c r="N21" s="8">
        <v>0</v>
      </c>
      <c r="O21" s="7">
        <v>0</v>
      </c>
      <c r="P21" s="7">
        <v>0</v>
      </c>
      <c r="Q21" s="7">
        <v>0</v>
      </c>
      <c r="R21" s="12">
        <v>304582525.62123537</v>
      </c>
      <c r="S21" s="7">
        <v>0</v>
      </c>
      <c r="T21" s="13">
        <v>62619842.498613805</v>
      </c>
      <c r="U21" s="13">
        <v>0</v>
      </c>
      <c r="V21" s="13">
        <v>77079975.74955672</v>
      </c>
      <c r="W21" s="20">
        <f t="shared" si="0"/>
        <v>444282343.86940593</v>
      </c>
    </row>
    <row r="22" spans="1:23" ht="18" x14ac:dyDescent="0.35">
      <c r="A22" s="6" t="s">
        <v>22</v>
      </c>
      <c r="B22" s="7">
        <v>11642609.86496041</v>
      </c>
      <c r="C22" s="7">
        <v>47481200.9041747</v>
      </c>
      <c r="D22" s="7">
        <v>20433388.637642272</v>
      </c>
      <c r="E22" s="7">
        <v>21742653.80258416</v>
      </c>
      <c r="F22" s="9">
        <v>338641803.63540596</v>
      </c>
      <c r="G22" s="8">
        <v>0</v>
      </c>
      <c r="H22" s="8">
        <v>0</v>
      </c>
      <c r="I22" s="7">
        <v>0</v>
      </c>
      <c r="J22" s="7">
        <v>0</v>
      </c>
      <c r="K22" s="8">
        <v>0</v>
      </c>
      <c r="L22" s="8">
        <v>0</v>
      </c>
      <c r="M22" s="18">
        <v>8383306.4271610323</v>
      </c>
      <c r="N22" s="8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20">
        <f t="shared" si="0"/>
        <v>448324963.27192855</v>
      </c>
    </row>
    <row r="23" spans="1:23" ht="18" x14ac:dyDescent="0.35">
      <c r="A23" s="10" t="s">
        <v>20</v>
      </c>
      <c r="B23" s="20">
        <f>SUM(B2:B22)</f>
        <v>196881145.80791491</v>
      </c>
      <c r="C23" s="20">
        <f t="shared" ref="C23:U23" si="1">SUM(C2:C22)</f>
        <v>1184174820.696516</v>
      </c>
      <c r="D23" s="20">
        <f t="shared" si="1"/>
        <v>273038599.50288522</v>
      </c>
      <c r="E23" s="20">
        <f t="shared" si="1"/>
        <v>316278317.93234944</v>
      </c>
      <c r="F23" s="20">
        <f t="shared" si="1"/>
        <v>1290733433.5592074</v>
      </c>
      <c r="G23" s="20">
        <f t="shared" si="1"/>
        <v>0</v>
      </c>
      <c r="H23" s="20">
        <f>SUM(H2:H22)</f>
        <v>15716277.588567693</v>
      </c>
      <c r="I23" s="20">
        <f t="shared" si="1"/>
        <v>438577768.50999999</v>
      </c>
      <c r="J23" s="20">
        <f t="shared" si="1"/>
        <v>941948340.50999999</v>
      </c>
      <c r="K23" s="20">
        <f>SUM(K2:K22)</f>
        <v>0</v>
      </c>
      <c r="L23" s="20">
        <f t="shared" si="1"/>
        <v>0</v>
      </c>
      <c r="M23" s="20">
        <f t="shared" si="1"/>
        <v>8383306.4271610323</v>
      </c>
      <c r="N23" s="20">
        <f t="shared" si="1"/>
        <v>0</v>
      </c>
      <c r="O23" s="20">
        <f t="shared" si="1"/>
        <v>96875539.114099994</v>
      </c>
      <c r="P23" s="20">
        <f t="shared" si="1"/>
        <v>184259346.41189569</v>
      </c>
      <c r="Q23" s="20">
        <f t="shared" si="1"/>
        <v>4886659.4557681484</v>
      </c>
      <c r="R23" s="20">
        <f t="shared" si="1"/>
        <v>1380526109.02</v>
      </c>
      <c r="S23" s="20">
        <f t="shared" si="1"/>
        <v>0</v>
      </c>
      <c r="T23" s="20">
        <f t="shared" si="1"/>
        <v>286021544.98176384</v>
      </c>
      <c r="U23" s="20">
        <f t="shared" si="1"/>
        <v>444282343.86940622</v>
      </c>
      <c r="V23" s="20">
        <f>SUM(V2:V22)</f>
        <v>448324963.27192855</v>
      </c>
      <c r="W23" s="26"/>
    </row>
    <row r="24" spans="1:23" ht="15.6" x14ac:dyDescent="0.3">
      <c r="A24" s="6" t="s">
        <v>23</v>
      </c>
      <c r="B24" s="14">
        <f>W2</f>
        <v>196881145.80791494</v>
      </c>
      <c r="C24" s="14">
        <f>W3</f>
        <v>1184174820.696516</v>
      </c>
      <c r="D24" s="14">
        <f>W4</f>
        <v>273038599.50288522</v>
      </c>
      <c r="E24" s="14">
        <f>W5</f>
        <v>316278317.93234944</v>
      </c>
      <c r="F24" s="14">
        <f>W6</f>
        <v>1306334683.9042025</v>
      </c>
      <c r="G24" s="15">
        <f>W7</f>
        <v>0</v>
      </c>
      <c r="H24" s="15">
        <f>W8</f>
        <v>0</v>
      </c>
      <c r="I24" s="14">
        <f>W9</f>
        <v>438577768.50999999</v>
      </c>
      <c r="J24" s="14">
        <f>W10</f>
        <v>941948340.50999999</v>
      </c>
      <c r="K24" s="15">
        <f>W11</f>
        <v>0</v>
      </c>
      <c r="L24" s="15">
        <f>W12</f>
        <v>0</v>
      </c>
      <c r="M24" s="15">
        <f>W13</f>
        <v>8383306.4271610323</v>
      </c>
      <c r="N24" s="15">
        <f>W14</f>
        <v>115027.24357279971</v>
      </c>
      <c r="O24" s="14">
        <f>W15</f>
        <v>96875539.114099994</v>
      </c>
      <c r="P24" s="14">
        <f>W16</f>
        <v>184259346.41189569</v>
      </c>
      <c r="Q24" s="14">
        <f>W17</f>
        <v>4886659.4557681484</v>
      </c>
      <c r="R24" s="14">
        <f>W18</f>
        <v>1380526109.02</v>
      </c>
      <c r="S24" s="14">
        <f>W19</f>
        <v>0</v>
      </c>
      <c r="T24" s="14">
        <f>W20</f>
        <v>286021544.98176384</v>
      </c>
      <c r="U24" s="14">
        <f>W21</f>
        <v>444282343.86940593</v>
      </c>
      <c r="V24" s="14">
        <f>W22</f>
        <v>448324963.27192855</v>
      </c>
    </row>
    <row r="25" spans="1:23" ht="15.6" x14ac:dyDescent="0.3">
      <c r="A25" s="16" t="s">
        <v>24</v>
      </c>
      <c r="B25" s="17">
        <f>B23-B24</f>
        <v>0</v>
      </c>
      <c r="C25" s="17">
        <f>C23-C24</f>
        <v>0</v>
      </c>
      <c r="D25" s="17">
        <f>D23-D24</f>
        <v>0</v>
      </c>
      <c r="E25" s="17">
        <f>E23-E24</f>
        <v>0</v>
      </c>
      <c r="F25" s="17">
        <f>F23-F24</f>
        <v>-15601250.344995022</v>
      </c>
      <c r="G25" s="17">
        <f t="shared" ref="G25:V25" si="2">G23-G24</f>
        <v>0</v>
      </c>
      <c r="H25" s="17">
        <f t="shared" si="2"/>
        <v>15716277.588567693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-115027.24357279971</v>
      </c>
      <c r="O25" s="17">
        <f t="shared" si="2"/>
        <v>0</v>
      </c>
      <c r="P25" s="17">
        <f t="shared" si="2"/>
        <v>0</v>
      </c>
      <c r="Q25" s="17">
        <f t="shared" si="2"/>
        <v>0</v>
      </c>
      <c r="R25" s="17">
        <f t="shared" si="2"/>
        <v>0</v>
      </c>
      <c r="S25" s="17">
        <f t="shared" si="2"/>
        <v>0</v>
      </c>
      <c r="T25" s="17">
        <f t="shared" si="2"/>
        <v>0</v>
      </c>
      <c r="U25" s="17">
        <f t="shared" si="2"/>
        <v>0</v>
      </c>
      <c r="V25" s="17">
        <f t="shared" si="2"/>
        <v>0</v>
      </c>
    </row>
    <row r="28" spans="1:23" ht="31.2" x14ac:dyDescent="0.3">
      <c r="A28" s="3" t="s">
        <v>30</v>
      </c>
      <c r="B28" s="4" t="s">
        <v>31</v>
      </c>
      <c r="C28" s="4" t="s">
        <v>25</v>
      </c>
      <c r="D28" s="24" t="s">
        <v>32</v>
      </c>
      <c r="E28" s="19"/>
      <c r="F28" s="19"/>
      <c r="H28" s="22"/>
      <c r="I28" s="22"/>
      <c r="J28" s="22"/>
      <c r="K28" s="22"/>
      <c r="L28" s="22"/>
      <c r="M28" s="22"/>
      <c r="N28" s="22"/>
      <c r="O28" s="22"/>
      <c r="P28" s="22"/>
      <c r="Q28" s="2"/>
      <c r="R28" s="2"/>
      <c r="S28" s="2"/>
      <c r="T28" s="2"/>
      <c r="U28" s="2"/>
      <c r="V28" s="2"/>
      <c r="W28" s="2"/>
    </row>
    <row r="29" spans="1:23" ht="18" x14ac:dyDescent="0.3">
      <c r="A29" s="3" t="s">
        <v>27</v>
      </c>
      <c r="B29" s="5">
        <v>330536141.2050463</v>
      </c>
      <c r="C29" s="5">
        <v>115027.24357279971</v>
      </c>
      <c r="D29" s="25">
        <f>B29-C29</f>
        <v>330421113.96147352</v>
      </c>
      <c r="E29" s="19"/>
      <c r="F29" s="19"/>
      <c r="H29" s="22"/>
      <c r="I29" s="22"/>
      <c r="J29" s="22"/>
      <c r="K29" s="22"/>
      <c r="L29" s="22"/>
      <c r="M29" s="22"/>
      <c r="N29" s="22"/>
      <c r="O29" s="22"/>
      <c r="P29" s="22"/>
      <c r="Q29" s="2"/>
      <c r="R29" s="2"/>
      <c r="S29" s="2"/>
      <c r="T29" s="2"/>
      <c r="U29" s="2"/>
      <c r="V29" s="2"/>
      <c r="W29" s="2"/>
    </row>
    <row r="30" spans="1:23" ht="31.2" x14ac:dyDescent="0.3">
      <c r="A30" s="4" t="s">
        <v>28</v>
      </c>
      <c r="B30" s="5">
        <v>139593573.01179221</v>
      </c>
      <c r="C30" s="5">
        <v>7217943.91783386</v>
      </c>
      <c r="D30" s="25">
        <f>B30-C30</f>
        <v>132375629.09395835</v>
      </c>
      <c r="E30" s="19"/>
      <c r="F30" s="19"/>
      <c r="H30" s="22"/>
      <c r="I30" s="22"/>
      <c r="J30" s="22"/>
      <c r="K30" s="22"/>
      <c r="L30" s="22"/>
      <c r="M30" s="22"/>
      <c r="N30" s="22"/>
      <c r="O30" s="22"/>
      <c r="P30" s="22"/>
      <c r="Q30" s="2"/>
      <c r="R30" s="2"/>
      <c r="S30" s="2"/>
      <c r="T30" s="2"/>
      <c r="U30" s="2"/>
      <c r="V30" s="2"/>
      <c r="W30" s="2"/>
    </row>
    <row r="31" spans="1:23" ht="18" x14ac:dyDescent="0.3">
      <c r="A31" s="3" t="s">
        <v>29</v>
      </c>
      <c r="B31" s="5">
        <v>347025110.062567</v>
      </c>
      <c r="C31" s="5">
        <v>8383306.4271610323</v>
      </c>
      <c r="D31" s="25">
        <f>B31-C31</f>
        <v>338641803.63540596</v>
      </c>
      <c r="E31" s="19"/>
      <c r="F31" s="19"/>
      <c r="H31" s="22"/>
      <c r="I31" s="22"/>
      <c r="J31" s="22"/>
      <c r="K31" s="22"/>
      <c r="L31" s="22"/>
      <c r="M31" s="22"/>
      <c r="N31" s="22"/>
      <c r="O31" s="22"/>
      <c r="P31" s="22"/>
      <c r="Q31" s="2"/>
      <c r="R31" s="2"/>
      <c r="S31" s="2"/>
      <c r="T31" s="2"/>
      <c r="U31" s="2"/>
      <c r="V31" s="2"/>
      <c r="W31" s="2"/>
    </row>
    <row r="32" spans="1:23" x14ac:dyDescent="0.3">
      <c r="H32" s="22"/>
      <c r="I32" s="22"/>
      <c r="J32" s="22"/>
      <c r="K32" s="22"/>
      <c r="L32" s="22"/>
      <c r="M32" s="22"/>
      <c r="N32" s="22"/>
      <c r="O32" s="22"/>
      <c r="P32" s="22"/>
      <c r="Q32" s="2"/>
      <c r="R32" s="2"/>
      <c r="S32" s="2"/>
      <c r="T32" s="2"/>
      <c r="U32" s="2"/>
      <c r="V32" s="2"/>
      <c r="W32" s="2"/>
    </row>
    <row r="33" spans="5:23" x14ac:dyDescent="0.3">
      <c r="H33" s="22"/>
      <c r="I33" s="22"/>
      <c r="J33" s="22"/>
      <c r="K33" s="22"/>
      <c r="L33" s="22"/>
      <c r="M33" s="22"/>
      <c r="N33" s="22"/>
      <c r="O33" s="22"/>
      <c r="P33" s="22"/>
      <c r="Q33" s="2"/>
      <c r="R33" s="2"/>
      <c r="S33" s="2"/>
      <c r="T33" s="2"/>
      <c r="U33" s="2"/>
      <c r="V33" s="2"/>
      <c r="W33" s="2"/>
    </row>
    <row r="34" spans="5:23" x14ac:dyDescent="0.3">
      <c r="H34" s="22"/>
      <c r="I34" s="22"/>
      <c r="J34" s="22"/>
      <c r="K34" s="22"/>
      <c r="L34" s="22"/>
      <c r="M34" s="22"/>
      <c r="N34" s="22"/>
      <c r="O34" s="22"/>
      <c r="P34" s="22"/>
      <c r="Q34" s="2"/>
      <c r="R34" s="2"/>
      <c r="S34" s="2"/>
      <c r="T34" s="2"/>
      <c r="U34" s="2"/>
      <c r="V34" s="2"/>
      <c r="W34" s="2"/>
    </row>
    <row r="35" spans="5:23" x14ac:dyDescent="0.3">
      <c r="H35" s="22"/>
      <c r="I35" s="22"/>
      <c r="J35" s="22"/>
      <c r="K35" s="22"/>
      <c r="L35" s="22"/>
      <c r="M35" s="22"/>
      <c r="N35" s="22"/>
      <c r="O35" s="22"/>
      <c r="P35" s="22"/>
      <c r="Q35" s="2"/>
      <c r="R35" s="2"/>
      <c r="S35" s="2"/>
      <c r="T35" s="2"/>
      <c r="U35" s="2"/>
      <c r="V35" s="2"/>
      <c r="W35" s="2"/>
    </row>
    <row r="36" spans="5:23" x14ac:dyDescent="0.3">
      <c r="H36" s="22"/>
      <c r="I36" s="22"/>
      <c r="J36" s="22"/>
      <c r="K36" s="22"/>
      <c r="L36" s="22"/>
      <c r="M36" s="22"/>
      <c r="N36" s="22"/>
      <c r="O36" s="22"/>
      <c r="P36" s="22"/>
      <c r="Q36" s="2"/>
      <c r="R36" s="2"/>
      <c r="S36" s="2"/>
      <c r="T36" s="2"/>
      <c r="U36" s="2"/>
      <c r="V36" s="2"/>
      <c r="W36" s="2"/>
    </row>
    <row r="37" spans="5:23" x14ac:dyDescent="0.3">
      <c r="H37" s="22"/>
      <c r="I37" s="22"/>
      <c r="J37" s="22"/>
      <c r="K37" s="22"/>
      <c r="L37" s="22"/>
      <c r="M37" s="22"/>
      <c r="N37" s="22"/>
      <c r="O37" s="22"/>
      <c r="P37" s="22"/>
      <c r="Q37" s="2"/>
      <c r="R37" s="2"/>
      <c r="S37" s="2"/>
      <c r="T37" s="2"/>
      <c r="U37" s="2"/>
      <c r="V37" s="2"/>
      <c r="W37" s="2"/>
    </row>
    <row r="38" spans="5:23" x14ac:dyDescent="0.3">
      <c r="H38" s="22"/>
      <c r="I38" s="22"/>
      <c r="J38" s="22"/>
      <c r="K38" s="22"/>
      <c r="L38" s="22"/>
      <c r="M38" s="22"/>
      <c r="N38" s="22"/>
      <c r="O38" s="22"/>
      <c r="P38" s="22"/>
    </row>
    <row r="39" spans="5:23" x14ac:dyDescent="0.3">
      <c r="H39" s="22"/>
      <c r="I39" s="22"/>
      <c r="J39" s="22"/>
      <c r="K39" s="22"/>
      <c r="L39" s="22"/>
      <c r="M39" s="22"/>
      <c r="N39" s="22"/>
      <c r="O39" s="22"/>
      <c r="P39" s="22"/>
    </row>
    <row r="46" spans="5:23" x14ac:dyDescent="0.3">
      <c r="E46" s="2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2023-05-09T18:37:17Z</dcterms:modified>
</cp:coreProperties>
</file>