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uham\Desktop\Tez Yazımı 2\Tez_3._Bölüm\Enerji Bazlı SHM Üretilmesi\ESHM Oluşturulması_Aşamalar\"/>
    </mc:Choice>
  </mc:AlternateContent>
  <xr:revisionPtr revIDLastSave="0" documentId="13_ncr:1_{B6ED8979-8FF6-4532-B9AE-05E1F7F84835}" xr6:coauthVersionLast="47" xr6:coauthVersionMax="47" xr10:uidLastSave="{00000000-0000-0000-0000-000000000000}"/>
  <bookViews>
    <workbookView xWindow="28680" yWindow="-120" windowWidth="38640" windowHeight="1644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1" i="1" l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W31" i="1" s="1"/>
  <c r="W30" i="1"/>
  <c r="W29" i="1"/>
  <c r="W28" i="1"/>
  <c r="T24" i="1"/>
  <c r="S24" i="1"/>
  <c r="S25" i="1" s="1"/>
  <c r="R24" i="1"/>
  <c r="R25" i="1" s="1"/>
  <c r="M24" i="1"/>
  <c r="L24" i="1"/>
  <c r="L25" i="1" s="1"/>
  <c r="V23" i="1"/>
  <c r="U23" i="1"/>
  <c r="T23" i="1"/>
  <c r="T25" i="1" s="1"/>
  <c r="S23" i="1"/>
  <c r="R23" i="1"/>
  <c r="Q23" i="1"/>
  <c r="P23" i="1"/>
  <c r="O23" i="1"/>
  <c r="N23" i="1"/>
  <c r="M23" i="1"/>
  <c r="M25" i="1" s="1"/>
  <c r="L23" i="1"/>
  <c r="K23" i="1"/>
  <c r="J23" i="1"/>
  <c r="I23" i="1"/>
  <c r="H23" i="1"/>
  <c r="G23" i="1"/>
  <c r="F23" i="1"/>
  <c r="E23" i="1"/>
  <c r="D23" i="1"/>
  <c r="C23" i="1"/>
  <c r="B23" i="1"/>
  <c r="W22" i="1"/>
  <c r="V24" i="1" s="1"/>
  <c r="W21" i="1"/>
  <c r="U24" i="1" s="1"/>
  <c r="W20" i="1"/>
  <c r="W19" i="1"/>
  <c r="W18" i="1"/>
  <c r="W17" i="1"/>
  <c r="Q24" i="1" s="1"/>
  <c r="Q25" i="1" s="1"/>
  <c r="W16" i="1"/>
  <c r="P24" i="1" s="1"/>
  <c r="W15" i="1"/>
  <c r="O24" i="1" s="1"/>
  <c r="W14" i="1"/>
  <c r="N24" i="1" s="1"/>
  <c r="W13" i="1"/>
  <c r="W12" i="1"/>
  <c r="W11" i="1"/>
  <c r="K24" i="1" s="1"/>
  <c r="K25" i="1" s="1"/>
  <c r="W10" i="1"/>
  <c r="J24" i="1" s="1"/>
  <c r="W9" i="1"/>
  <c r="I24" i="1" s="1"/>
  <c r="W8" i="1"/>
  <c r="H24" i="1" s="1"/>
  <c r="W7" i="1"/>
  <c r="G24" i="1" s="1"/>
  <c r="W6" i="1"/>
  <c r="F24" i="1" s="1"/>
  <c r="W5" i="1"/>
  <c r="E24" i="1" s="1"/>
  <c r="W4" i="1"/>
  <c r="D24" i="1" s="1"/>
  <c r="W3" i="1"/>
  <c r="C24" i="1" s="1"/>
  <c r="W2" i="1"/>
  <c r="B24" i="1" s="1"/>
  <c r="N25" i="1" l="1"/>
  <c r="O25" i="1"/>
  <c r="P25" i="1"/>
  <c r="U25" i="1"/>
  <c r="B25" i="1"/>
  <c r="V25" i="1"/>
  <c r="C25" i="1"/>
  <c r="D25" i="1"/>
  <c r="E25" i="1"/>
  <c r="F25" i="1"/>
  <c r="G25" i="1"/>
  <c r="H25" i="1"/>
  <c r="I25" i="1"/>
  <c r="J25" i="1"/>
</calcChain>
</file>

<file path=xl/sharedStrings.xml><?xml version="1.0" encoding="utf-8"?>
<sst xmlns="http://schemas.openxmlformats.org/spreadsheetml/2006/main" count="72" uniqueCount="36">
  <si>
    <t>TARIM</t>
  </si>
  <si>
    <t>TİCARET VE HİZMET</t>
  </si>
  <si>
    <t>ULAŞIM</t>
  </si>
  <si>
    <t>İNŞAAT</t>
  </si>
  <si>
    <t>SANAYİ</t>
  </si>
  <si>
    <t>RAFİNERİLER</t>
  </si>
  <si>
    <t>BOTAŞ</t>
  </si>
  <si>
    <t>EMEK</t>
  </si>
  <si>
    <t>SERMAYE</t>
  </si>
  <si>
    <t>İTHAL HAM PETROL</t>
  </si>
  <si>
    <t>YURTİÇİ HAMPETROL</t>
  </si>
  <si>
    <t>İTHAL DOĞALGAZ</t>
  </si>
  <si>
    <t>YURTİÇİ DOĞALGAZ</t>
  </si>
  <si>
    <t>GELİR VE KUR. VERGİSİ</t>
  </si>
  <si>
    <t>SEKTÖR ÜRÜN VERGİ</t>
  </si>
  <si>
    <t>ÜRETİM NET VERGİ</t>
  </si>
  <si>
    <t>HANEHALKI</t>
  </si>
  <si>
    <t>TPOA</t>
  </si>
  <si>
    <t>DEVLET</t>
  </si>
  <si>
    <t>YATIRIM</t>
  </si>
  <si>
    <t>DIŞ DÜNYA (İHRACAT)</t>
  </si>
  <si>
    <t>TOPLAM</t>
  </si>
  <si>
    <t>TASARRUF</t>
  </si>
  <si>
    <t>DIŞ DÜNYA (İTHALAT)</t>
  </si>
  <si>
    <t>SATIR TOPLAM</t>
  </si>
  <si>
    <t>FARK</t>
  </si>
  <si>
    <t>TPAO</t>
  </si>
  <si>
    <t>TİCARET VE 
HİZMET</t>
  </si>
  <si>
    <t>İTHAL HAMPETROL</t>
  </si>
  <si>
    <t>ÜRÜN ÜZERİNDEKİ 
VERGİ</t>
  </si>
  <si>
    <t>ÜRETİM  
NET VERGİ</t>
  </si>
  <si>
    <t>DIŞ DÜNYA 
(İHRACAT)</t>
  </si>
  <si>
    <t>RAFİNERİ 
SATIŞLAR</t>
  </si>
  <si>
    <t>RAFİNERİ SATIŞLAR 
DÜZELTME</t>
  </si>
  <si>
    <t>SANAYİ SATIŞLAR 
(GÜNCEL)</t>
  </si>
  <si>
    <t>SANAYİ SATIŞLAR 
(AŞAMA 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</si>
</sst>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₺_-;\-* #,##0.00\ _₺_-;_-* &quot;-&quot;??\ _₺_-;_-@_-"/>
    <numFmt numFmtId="165" formatCode="_-* #,##0\ _₺_-;\-* #,##0\ _₺_-;_-* &quot;-&quot;??\ _₺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  <font>
      <sz val="12"/>
      <name val="Calibri"/>
      <family val="2"/>
      <charset val="162"/>
      <scheme val="minor"/>
    </font>
    <font>
      <b/>
      <sz val="14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70C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43" fontId="0" fillId="0" borderId="1" xfId="1" applyFont="1" applyFill="1" applyBorder="1"/>
    <xf numFmtId="0" fontId="4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 wrapText="1"/>
    </xf>
    <xf numFmtId="43" fontId="0" fillId="0" borderId="1" xfId="0" applyNumberFormat="1" applyBorder="1"/>
    <xf numFmtId="43" fontId="4" fillId="0" borderId="1" xfId="0" applyNumberFormat="1" applyFont="1" applyBorder="1"/>
    <xf numFmtId="0" fontId="4" fillId="0" borderId="1" xfId="0" applyFont="1" applyBorder="1" applyAlignment="1">
      <alignment horizontal="right" vertical="top"/>
    </xf>
    <xf numFmtId="164" fontId="4" fillId="0" borderId="1" xfId="0" applyNumberFormat="1" applyFont="1" applyBorder="1"/>
    <xf numFmtId="43" fontId="4" fillId="2" borderId="1" xfId="1" applyFont="1" applyFill="1" applyBorder="1"/>
    <xf numFmtId="43" fontId="7" fillId="0" borderId="1" xfId="1" applyFont="1" applyBorder="1" applyAlignment="1">
      <alignment horizontal="center" vertical="center"/>
    </xf>
    <xf numFmtId="43" fontId="8" fillId="0" borderId="1" xfId="1" applyFont="1" applyBorder="1" applyAlignment="1">
      <alignment horizontal="center" vertical="center"/>
    </xf>
    <xf numFmtId="165" fontId="4" fillId="0" borderId="1" xfId="0" applyNumberFormat="1" applyFont="1" applyBorder="1"/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43" fontId="12" fillId="0" borderId="1" xfId="1" applyFont="1" applyBorder="1" applyAlignment="1">
      <alignment horizontal="center" vertical="center"/>
    </xf>
    <xf numFmtId="43" fontId="5" fillId="0" borderId="1" xfId="1" applyFont="1" applyBorder="1" applyAlignment="1">
      <alignment horizontal="center" vertical="center"/>
    </xf>
    <xf numFmtId="43" fontId="9" fillId="0" borderId="1" xfId="1" applyFont="1" applyFill="1" applyBorder="1" applyAlignment="1">
      <alignment horizontal="center" vertical="center"/>
    </xf>
    <xf numFmtId="43" fontId="6" fillId="0" borderId="1" xfId="1" applyFont="1" applyFill="1" applyBorder="1" applyAlignment="1">
      <alignment vertical="center"/>
    </xf>
    <xf numFmtId="43" fontId="6" fillId="0" borderId="1" xfId="0" applyNumberFormat="1" applyFont="1" applyBorder="1" applyAlignment="1">
      <alignment vertical="center"/>
    </xf>
    <xf numFmtId="43" fontId="6" fillId="0" borderId="1" xfId="1" applyFont="1" applyFill="1" applyBorder="1" applyAlignment="1">
      <alignment horizontal="center" vertical="center"/>
    </xf>
    <xf numFmtId="43" fontId="6" fillId="0" borderId="1" xfId="1" applyFont="1" applyBorder="1" applyAlignment="1">
      <alignment horizontal="center" vertical="center"/>
    </xf>
    <xf numFmtId="43" fontId="9" fillId="0" borderId="1" xfId="1" applyFont="1" applyFill="1" applyBorder="1"/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"/>
  <sheetViews>
    <sheetView tabSelected="1" zoomScale="70" zoomScaleNormal="70" workbookViewId="0">
      <selection activeCell="F47" sqref="F47"/>
    </sheetView>
  </sheetViews>
  <sheetFormatPr defaultRowHeight="14.4" x14ac:dyDescent="0.3"/>
  <cols>
    <col min="1" max="1" width="30.44140625" bestFit="1" customWidth="1"/>
    <col min="2" max="22" width="20.5546875" customWidth="1"/>
    <col min="23" max="23" width="21.77734375" bestFit="1" customWidth="1"/>
  </cols>
  <sheetData>
    <row r="1" spans="1:23" ht="28.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26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ht="15.6" x14ac:dyDescent="0.3">
      <c r="A2" s="2" t="s">
        <v>0</v>
      </c>
      <c r="B2" s="3">
        <v>34803433.224989124</v>
      </c>
      <c r="C2" s="3">
        <v>7117915.6264392734</v>
      </c>
      <c r="D2" s="3">
        <v>36644.609712554397</v>
      </c>
      <c r="E2" s="3">
        <v>176368.5618122062</v>
      </c>
      <c r="F2" s="3">
        <v>47274368.850386277</v>
      </c>
      <c r="G2" s="3">
        <v>0</v>
      </c>
      <c r="H2" s="3">
        <v>1377124.7158409704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76424307.980318904</v>
      </c>
      <c r="S2" s="3">
        <v>222269.7463491954</v>
      </c>
      <c r="T2" s="3">
        <v>0</v>
      </c>
      <c r="U2" s="3">
        <v>14870055.893344119</v>
      </c>
      <c r="V2" s="3">
        <v>14578656.598722316</v>
      </c>
      <c r="W2" s="10">
        <f>SUM(B2:V2)</f>
        <v>196881145.80791494</v>
      </c>
    </row>
    <row r="3" spans="1:23" ht="15.6" x14ac:dyDescent="0.3">
      <c r="A3" s="2" t="s">
        <v>1</v>
      </c>
      <c r="B3" s="3">
        <v>8201500.3547854424</v>
      </c>
      <c r="C3" s="3">
        <v>207072102.20581359</v>
      </c>
      <c r="D3" s="3">
        <v>29730691.6149402</v>
      </c>
      <c r="E3" s="3">
        <v>30099006.094070911</v>
      </c>
      <c r="F3" s="3">
        <v>108131897.38691652</v>
      </c>
      <c r="G3" s="3">
        <v>0</v>
      </c>
      <c r="H3" s="3">
        <v>3151437.5146617554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491939337.84275997</v>
      </c>
      <c r="S3" s="3">
        <v>560283.48261111963</v>
      </c>
      <c r="T3" s="3">
        <v>213804174.55210191</v>
      </c>
      <c r="U3" s="3">
        <v>48837759.114291877</v>
      </c>
      <c r="V3" s="3">
        <v>42646630.533562779</v>
      </c>
      <c r="W3" s="10">
        <f t="shared" ref="W3:W22" si="0">SUM(B3:V3)</f>
        <v>1184174820.696516</v>
      </c>
    </row>
    <row r="4" spans="1:23" ht="15.6" x14ac:dyDescent="0.3">
      <c r="A4" s="2" t="s">
        <v>2</v>
      </c>
      <c r="B4" s="3">
        <v>3297945.7937462959</v>
      </c>
      <c r="C4" s="3">
        <v>34603795.919044763</v>
      </c>
      <c r="D4" s="3">
        <v>52433865.155155607</v>
      </c>
      <c r="E4" s="3">
        <v>6885159.0603461554</v>
      </c>
      <c r="F4" s="3">
        <v>33837933.955066964</v>
      </c>
      <c r="G4" s="3">
        <v>0</v>
      </c>
      <c r="H4" s="3">
        <v>985301.81352396484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95466398.340749875</v>
      </c>
      <c r="S4" s="3">
        <v>144844.51614600437</v>
      </c>
      <c r="T4" s="3">
        <v>564443.77217790124</v>
      </c>
      <c r="U4" s="3">
        <v>6571278.0932340967</v>
      </c>
      <c r="V4" s="3">
        <v>38247633.083693638</v>
      </c>
      <c r="W4" s="10">
        <f t="shared" si="0"/>
        <v>273038599.50288522</v>
      </c>
    </row>
    <row r="5" spans="1:23" ht="15.6" x14ac:dyDescent="0.3">
      <c r="A5" s="2" t="s">
        <v>3</v>
      </c>
      <c r="B5" s="3">
        <v>541287.92426468537</v>
      </c>
      <c r="C5" s="3">
        <v>18722734.87567858</v>
      </c>
      <c r="D5" s="3">
        <v>976376.33781984111</v>
      </c>
      <c r="E5" s="3">
        <v>48410369.321627706</v>
      </c>
      <c r="F5" s="3">
        <v>5151933.8772024615</v>
      </c>
      <c r="G5" s="3">
        <v>0</v>
      </c>
      <c r="H5" s="3">
        <v>173466.08445946052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4968979.8515232988</v>
      </c>
      <c r="S5" s="3">
        <v>830861.89110268641</v>
      </c>
      <c r="T5" s="3">
        <v>61846.598065966828</v>
      </c>
      <c r="U5" s="3">
        <v>232123175.81903091</v>
      </c>
      <c r="V5" s="3">
        <v>4317285.3515738435</v>
      </c>
      <c r="W5" s="10">
        <f t="shared" si="0"/>
        <v>316278317.93234944</v>
      </c>
    </row>
    <row r="6" spans="1:23" ht="18" x14ac:dyDescent="0.3">
      <c r="A6" s="2" t="s">
        <v>4</v>
      </c>
      <c r="B6" s="11">
        <v>6710080.3927714583</v>
      </c>
      <c r="C6" s="11">
        <v>100005236.1479359</v>
      </c>
      <c r="D6" s="11">
        <v>8561526.5291596651</v>
      </c>
      <c r="E6" s="11">
        <v>83838552.563264713</v>
      </c>
      <c r="F6" s="11">
        <v>228717809.11648029</v>
      </c>
      <c r="G6" s="11">
        <v>-4054333.8620329285</v>
      </c>
      <c r="H6" s="11">
        <v>9298642.9155774843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303343594.4784103</v>
      </c>
      <c r="S6" s="11">
        <v>1647278.6513890906</v>
      </c>
      <c r="T6" s="11">
        <v>8971237.560804246</v>
      </c>
      <c r="U6" s="11">
        <v>141880074.94950521</v>
      </c>
      <c r="V6" s="11">
        <v>258824858.43589142</v>
      </c>
      <c r="W6" s="10">
        <f t="shared" si="0"/>
        <v>1147744557.8791568</v>
      </c>
    </row>
    <row r="7" spans="1:23" ht="18" x14ac:dyDescent="0.3">
      <c r="A7" s="2" t="s">
        <v>5</v>
      </c>
      <c r="B7" s="12">
        <v>10499508.548035713</v>
      </c>
      <c r="C7" s="12">
        <v>1398968.7272727268</v>
      </c>
      <c r="D7" s="12">
        <v>28864593.822223306</v>
      </c>
      <c r="E7" s="12">
        <v>637937.61393962649</v>
      </c>
      <c r="F7" s="12">
        <v>58834340.172943667</v>
      </c>
      <c r="G7" s="12">
        <v>2945801.5447762613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782943.98265710496</v>
      </c>
      <c r="S7" s="12">
        <v>0</v>
      </c>
      <c r="T7" s="12">
        <v>0</v>
      </c>
      <c r="U7" s="12">
        <v>0</v>
      </c>
      <c r="V7" s="12">
        <v>12518718.383131998</v>
      </c>
      <c r="W7" s="10">
        <f t="shared" si="0"/>
        <v>116482812.79498039</v>
      </c>
    </row>
    <row r="8" spans="1:23" ht="15.6" x14ac:dyDescent="0.3">
      <c r="A8" s="2" t="s">
        <v>6</v>
      </c>
      <c r="B8" s="3">
        <v>14932.685731666668</v>
      </c>
      <c r="C8" s="3">
        <v>2091323.2042856605</v>
      </c>
      <c r="D8" s="3">
        <v>427228.34559999983</v>
      </c>
      <c r="E8" s="3">
        <v>288566.62806721946</v>
      </c>
      <c r="F8" s="3">
        <v>28617599.375326119</v>
      </c>
      <c r="G8" s="3">
        <v>1108532.317256667</v>
      </c>
      <c r="H8" s="3">
        <v>14932.685731666668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6142481.8082451802</v>
      </c>
      <c r="S8" s="3">
        <v>0</v>
      </c>
      <c r="T8" s="3">
        <v>0</v>
      </c>
      <c r="U8" s="3">
        <v>0</v>
      </c>
      <c r="V8" s="3">
        <v>111205.13579585541</v>
      </c>
      <c r="W8" s="10">
        <f t="shared" si="0"/>
        <v>38816802.186040036</v>
      </c>
    </row>
    <row r="9" spans="1:23" ht="15.6" x14ac:dyDescent="0.3">
      <c r="A9" s="2" t="s">
        <v>7</v>
      </c>
      <c r="B9" s="3">
        <v>4492784.05</v>
      </c>
      <c r="C9" s="3">
        <v>284377503.20999998</v>
      </c>
      <c r="D9" s="3">
        <v>23172056.170000002</v>
      </c>
      <c r="E9" s="3">
        <v>30121344.440000001</v>
      </c>
      <c r="F9" s="3">
        <v>93697403.952852756</v>
      </c>
      <c r="G9" s="3">
        <v>0</v>
      </c>
      <c r="H9" s="3">
        <v>2716676.6871472383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10">
        <f t="shared" si="0"/>
        <v>438577768.50999999</v>
      </c>
    </row>
    <row r="10" spans="1:23" ht="15.6" x14ac:dyDescent="0.3">
      <c r="A10" s="2" t="s">
        <v>8</v>
      </c>
      <c r="B10" s="3">
        <v>120262357.98999999</v>
      </c>
      <c r="C10" s="3">
        <v>441597976.37</v>
      </c>
      <c r="D10" s="3">
        <v>104435654.17</v>
      </c>
      <c r="E10" s="3">
        <v>86072244.349999994</v>
      </c>
      <c r="F10" s="3">
        <v>184238275.24072126</v>
      </c>
      <c r="G10" s="3">
        <v>0</v>
      </c>
      <c r="H10" s="3">
        <v>5341832.3892787499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10">
        <f t="shared" si="0"/>
        <v>941948340.50999999</v>
      </c>
    </row>
    <row r="11" spans="1:23" ht="15.6" x14ac:dyDescent="0.3">
      <c r="A11" s="4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27381401.982663807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10">
        <f t="shared" si="0"/>
        <v>27381401.982663807</v>
      </c>
    </row>
    <row r="12" spans="1:23" ht="15.6" x14ac:dyDescent="0.3">
      <c r="A12" s="4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3290511.0440252963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10">
        <f t="shared" si="0"/>
        <v>3290511.0440252963</v>
      </c>
    </row>
    <row r="13" spans="1:23" ht="15.6" x14ac:dyDescent="0.3">
      <c r="A13" s="4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8383306.4271610323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10">
        <f t="shared" si="0"/>
        <v>8383306.4271610323</v>
      </c>
    </row>
    <row r="14" spans="1:23" ht="15.6" x14ac:dyDescent="0.3">
      <c r="A14" s="4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115027.24357279971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10">
        <f t="shared" si="0"/>
        <v>115027.24357279971</v>
      </c>
    </row>
    <row r="15" spans="1:23" ht="15.6" x14ac:dyDescent="0.3">
      <c r="A15" s="2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96875539.114099994</v>
      </c>
      <c r="S15" s="3">
        <v>0</v>
      </c>
      <c r="T15" s="3">
        <v>0</v>
      </c>
      <c r="U15" s="3">
        <v>0</v>
      </c>
      <c r="V15" s="3">
        <v>0</v>
      </c>
      <c r="W15" s="10">
        <f t="shared" si="0"/>
        <v>96875539.114099994</v>
      </c>
    </row>
    <row r="16" spans="1:23" ht="15.6" x14ac:dyDescent="0.3">
      <c r="A16" s="2" t="s">
        <v>14</v>
      </c>
      <c r="B16" s="3">
        <v>-523045.66890559369</v>
      </c>
      <c r="C16" s="3">
        <v>34578180.423213392</v>
      </c>
      <c r="D16" s="3">
        <v>3844076.412641</v>
      </c>
      <c r="E16" s="3">
        <v>6766562.2331546852</v>
      </c>
      <c r="F16" s="3">
        <v>88875629.093958348</v>
      </c>
      <c r="G16" s="3">
        <v>43500000</v>
      </c>
      <c r="H16" s="3">
        <v>7217943.91783386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10">
        <f t="shared" si="0"/>
        <v>184259346.41189569</v>
      </c>
    </row>
    <row r="17" spans="1:23" ht="15.6" x14ac:dyDescent="0.3">
      <c r="A17" s="5" t="s">
        <v>15</v>
      </c>
      <c r="B17" s="3">
        <v>-3062249.3524642577</v>
      </c>
      <c r="C17" s="3">
        <v>5127883.0826573949</v>
      </c>
      <c r="D17" s="3">
        <v>122497.69799074414</v>
      </c>
      <c r="E17" s="3">
        <v>1239553.2634820174</v>
      </c>
      <c r="F17" s="3">
        <v>1417864.9728511949</v>
      </c>
      <c r="G17" s="3">
        <v>0</v>
      </c>
      <c r="H17" s="3">
        <v>41109.791251054361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10">
        <f t="shared" si="0"/>
        <v>4886659.4557681475</v>
      </c>
    </row>
    <row r="18" spans="1:23" ht="15.6" x14ac:dyDescent="0.3">
      <c r="A18" s="2" t="s">
        <v>16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438577768.50999999</v>
      </c>
      <c r="J18" s="3">
        <v>941948340.50999999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10">
        <f t="shared" si="0"/>
        <v>1380526109.02</v>
      </c>
    </row>
    <row r="19" spans="1:23" ht="15.6" x14ac:dyDescent="0.3">
      <c r="A19" s="4" t="s">
        <v>26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3290511.0440252963</v>
      </c>
      <c r="M19" s="3">
        <v>0</v>
      </c>
      <c r="N19" s="3">
        <v>115027.24357279971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10">
        <f t="shared" si="0"/>
        <v>3405538.2875980958</v>
      </c>
    </row>
    <row r="20" spans="1:23" ht="15.6" x14ac:dyDescent="0.3">
      <c r="A20" s="2" t="s">
        <v>18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96875539.114099994</v>
      </c>
      <c r="P20" s="3">
        <v>184259346.41189569</v>
      </c>
      <c r="Q20" s="3">
        <v>4886659.4557681484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10">
        <f t="shared" si="0"/>
        <v>286021544.98176384</v>
      </c>
    </row>
    <row r="21" spans="1:23" ht="15.6" x14ac:dyDescent="0.3">
      <c r="A21" s="2" t="s">
        <v>22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304582525.62123537</v>
      </c>
      <c r="S21" s="3">
        <v>0</v>
      </c>
      <c r="T21" s="3">
        <v>62619842.498613805</v>
      </c>
      <c r="U21" s="3">
        <v>0</v>
      </c>
      <c r="V21" s="3">
        <v>77079975.74955672</v>
      </c>
      <c r="W21" s="10">
        <f t="shared" si="0"/>
        <v>444282343.86940593</v>
      </c>
    </row>
    <row r="22" spans="1:23" ht="15.6" x14ac:dyDescent="0.3">
      <c r="A22" s="2" t="s">
        <v>23</v>
      </c>
      <c r="B22" s="3">
        <v>11642609.86496041</v>
      </c>
      <c r="C22" s="3">
        <v>47481200.9041747</v>
      </c>
      <c r="D22" s="3">
        <v>20433388.637642272</v>
      </c>
      <c r="E22" s="3">
        <v>21742653.80258416</v>
      </c>
      <c r="F22" s="3">
        <v>282000329.20270473</v>
      </c>
      <c r="G22" s="3">
        <v>29260072.450037405</v>
      </c>
      <c r="H22" s="3">
        <v>0</v>
      </c>
      <c r="I22" s="3">
        <v>0</v>
      </c>
      <c r="J22" s="3">
        <v>0</v>
      </c>
      <c r="K22" s="3">
        <v>27381401.982663807</v>
      </c>
      <c r="L22" s="3">
        <v>0</v>
      </c>
      <c r="M22" s="3">
        <v>8383306.4271610323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10">
        <f t="shared" si="0"/>
        <v>448324963.27192855</v>
      </c>
    </row>
    <row r="23" spans="1:23" ht="18" x14ac:dyDescent="0.35">
      <c r="A23" s="4" t="s">
        <v>21</v>
      </c>
      <c r="B23" s="10">
        <f>SUM(B2:B22)</f>
        <v>196881145.80791491</v>
      </c>
      <c r="C23" s="10">
        <f t="shared" ref="C23:V23" si="1">SUM(C2:C22)</f>
        <v>1184174820.696516</v>
      </c>
      <c r="D23" s="10">
        <f t="shared" si="1"/>
        <v>273038599.50288522</v>
      </c>
      <c r="E23" s="10">
        <f t="shared" si="1"/>
        <v>316278317.93234944</v>
      </c>
      <c r="F23" s="10">
        <f>SUM(F2:F22)</f>
        <v>1160795385.1974106</v>
      </c>
      <c r="G23" s="10">
        <f t="shared" si="1"/>
        <v>103431985.47672652</v>
      </c>
      <c r="H23" s="10">
        <f>SUM(H2:H22)</f>
        <v>38816802.186040036</v>
      </c>
      <c r="I23" s="10">
        <f t="shared" si="1"/>
        <v>438577768.50999999</v>
      </c>
      <c r="J23" s="10">
        <f t="shared" si="1"/>
        <v>941948340.50999999</v>
      </c>
      <c r="K23" s="10">
        <f>SUM(K2:K22)</f>
        <v>27381401.982663807</v>
      </c>
      <c r="L23" s="10">
        <f t="shared" si="1"/>
        <v>3290511.0440252963</v>
      </c>
      <c r="M23" s="10">
        <f t="shared" si="1"/>
        <v>8383306.4271610323</v>
      </c>
      <c r="N23" s="10">
        <f t="shared" si="1"/>
        <v>115027.24357279971</v>
      </c>
      <c r="O23" s="10">
        <f t="shared" si="1"/>
        <v>96875539.114099994</v>
      </c>
      <c r="P23" s="10">
        <f t="shared" si="1"/>
        <v>184259346.41189569</v>
      </c>
      <c r="Q23" s="10">
        <f t="shared" si="1"/>
        <v>4886659.4557681484</v>
      </c>
      <c r="R23" s="10">
        <f t="shared" si="1"/>
        <v>1380526109.02</v>
      </c>
      <c r="S23" s="10">
        <f t="shared" si="1"/>
        <v>3405538.2875980968</v>
      </c>
      <c r="T23" s="10">
        <f t="shared" si="1"/>
        <v>286021544.98176384</v>
      </c>
      <c r="U23" s="10">
        <f t="shared" si="1"/>
        <v>444282343.86940622</v>
      </c>
      <c r="V23" s="10">
        <f t="shared" si="1"/>
        <v>448324963.27192855</v>
      </c>
      <c r="W23" s="24"/>
    </row>
    <row r="24" spans="1:23" ht="15.6" x14ac:dyDescent="0.3">
      <c r="A24" s="2" t="s">
        <v>24</v>
      </c>
      <c r="B24" s="6">
        <f>W2</f>
        <v>196881145.80791494</v>
      </c>
      <c r="C24" s="6">
        <f>W3</f>
        <v>1184174820.696516</v>
      </c>
      <c r="D24" s="6">
        <f>W4</f>
        <v>273038599.50288522</v>
      </c>
      <c r="E24" s="6">
        <f>W5</f>
        <v>316278317.93234944</v>
      </c>
      <c r="F24" s="6">
        <f>W6</f>
        <v>1147744557.8791568</v>
      </c>
      <c r="G24" s="7">
        <f>W7</f>
        <v>116482812.79498039</v>
      </c>
      <c r="H24" s="7">
        <f>W8</f>
        <v>38816802.186040036</v>
      </c>
      <c r="I24" s="6">
        <f>W9</f>
        <v>438577768.50999999</v>
      </c>
      <c r="J24" s="6">
        <f>W10</f>
        <v>941948340.50999999</v>
      </c>
      <c r="K24" s="7">
        <f>W11</f>
        <v>27381401.982663807</v>
      </c>
      <c r="L24" s="7">
        <f>W12</f>
        <v>3290511.0440252963</v>
      </c>
      <c r="M24" s="7">
        <f>W13</f>
        <v>8383306.4271610323</v>
      </c>
      <c r="N24" s="7">
        <f>W14</f>
        <v>115027.24357279971</v>
      </c>
      <c r="O24" s="6">
        <f>W15</f>
        <v>96875539.114099994</v>
      </c>
      <c r="P24" s="6">
        <f>W16</f>
        <v>184259346.41189569</v>
      </c>
      <c r="Q24" s="6">
        <f>W17</f>
        <v>4886659.4557681475</v>
      </c>
      <c r="R24" s="6">
        <f>W18</f>
        <v>1380526109.02</v>
      </c>
      <c r="S24" s="6">
        <f>W19</f>
        <v>3405538.2875980958</v>
      </c>
      <c r="T24" s="6">
        <f>W20</f>
        <v>286021544.98176384</v>
      </c>
      <c r="U24" s="6">
        <f>W21</f>
        <v>444282343.86940593</v>
      </c>
      <c r="V24" s="6">
        <f>W22</f>
        <v>448324963.27192855</v>
      </c>
    </row>
    <row r="25" spans="1:23" ht="15.6" x14ac:dyDescent="0.3">
      <c r="A25" s="8" t="s">
        <v>25</v>
      </c>
      <c r="B25" s="9">
        <f>B23-B24</f>
        <v>0</v>
      </c>
      <c r="C25" s="9">
        <f>C23-C24</f>
        <v>0</v>
      </c>
      <c r="D25" s="9">
        <f>D23-D24</f>
        <v>0</v>
      </c>
      <c r="E25" s="9">
        <f>E23-E24</f>
        <v>0</v>
      </c>
      <c r="F25" s="9">
        <f>F23-F24</f>
        <v>13050827.318253756</v>
      </c>
      <c r="G25" s="9">
        <f t="shared" ref="G25:V25" si="2">G23-G24</f>
        <v>-13050827.318253875</v>
      </c>
      <c r="H25" s="9">
        <f t="shared" si="2"/>
        <v>0</v>
      </c>
      <c r="I25" s="9">
        <f t="shared" si="2"/>
        <v>0</v>
      </c>
      <c r="J25" s="9">
        <f t="shared" si="2"/>
        <v>0</v>
      </c>
      <c r="K25" s="9">
        <f t="shared" si="2"/>
        <v>0</v>
      </c>
      <c r="L25" s="9">
        <f t="shared" si="2"/>
        <v>0</v>
      </c>
      <c r="M25" s="9">
        <f t="shared" si="2"/>
        <v>0</v>
      </c>
      <c r="N25" s="9">
        <f t="shared" si="2"/>
        <v>0</v>
      </c>
      <c r="O25" s="9">
        <f t="shared" si="2"/>
        <v>0</v>
      </c>
      <c r="P25" s="9">
        <f t="shared" si="2"/>
        <v>0</v>
      </c>
      <c r="Q25" s="9">
        <f t="shared" si="2"/>
        <v>0</v>
      </c>
      <c r="R25" s="9">
        <f t="shared" si="2"/>
        <v>0</v>
      </c>
      <c r="S25" s="13">
        <f t="shared" si="2"/>
        <v>0</v>
      </c>
      <c r="T25" s="9">
        <f t="shared" si="2"/>
        <v>0</v>
      </c>
      <c r="U25" s="9">
        <f t="shared" si="2"/>
        <v>0</v>
      </c>
      <c r="V25" s="9">
        <f t="shared" si="2"/>
        <v>0</v>
      </c>
    </row>
    <row r="27" spans="1:23" ht="31.2" x14ac:dyDescent="0.3">
      <c r="A27" s="15"/>
      <c r="B27" s="14" t="s">
        <v>0</v>
      </c>
      <c r="C27" s="14" t="s">
        <v>27</v>
      </c>
      <c r="D27" s="14" t="s">
        <v>2</v>
      </c>
      <c r="E27" s="14" t="s">
        <v>3</v>
      </c>
      <c r="F27" s="14" t="s">
        <v>4</v>
      </c>
      <c r="G27" s="14" t="s">
        <v>5</v>
      </c>
      <c r="H27" s="14" t="s">
        <v>6</v>
      </c>
      <c r="I27" s="14" t="s">
        <v>7</v>
      </c>
      <c r="J27" s="14" t="s">
        <v>8</v>
      </c>
      <c r="K27" s="14" t="s">
        <v>28</v>
      </c>
      <c r="L27" s="14" t="s">
        <v>10</v>
      </c>
      <c r="M27" s="14" t="s">
        <v>11</v>
      </c>
      <c r="N27" s="14" t="s">
        <v>12</v>
      </c>
      <c r="O27" s="14" t="s">
        <v>13</v>
      </c>
      <c r="P27" s="14" t="s">
        <v>29</v>
      </c>
      <c r="Q27" s="14" t="s">
        <v>30</v>
      </c>
      <c r="R27" s="14" t="s">
        <v>16</v>
      </c>
      <c r="S27" s="14" t="s">
        <v>17</v>
      </c>
      <c r="T27" s="14" t="s">
        <v>18</v>
      </c>
      <c r="U27" s="14" t="s">
        <v>19</v>
      </c>
      <c r="V27" s="14" t="s">
        <v>31</v>
      </c>
      <c r="W27" s="14" t="s">
        <v>21</v>
      </c>
    </row>
    <row r="28" spans="1:23" ht="31.2" x14ac:dyDescent="0.3">
      <c r="A28" s="16" t="s">
        <v>32</v>
      </c>
      <c r="B28" s="23">
        <v>10499508.548035713</v>
      </c>
      <c r="C28" s="23">
        <v>1398968.7272727268</v>
      </c>
      <c r="D28" s="23">
        <v>68864593.822223306</v>
      </c>
      <c r="E28" s="23">
        <v>637937.61393962649</v>
      </c>
      <c r="F28" s="23">
        <v>18834340.172943667</v>
      </c>
      <c r="G28" s="23">
        <v>2945801.5447762613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782943.98265710496</v>
      </c>
      <c r="S28" s="23">
        <v>0</v>
      </c>
      <c r="T28" s="23">
        <v>0</v>
      </c>
      <c r="U28" s="23">
        <v>0</v>
      </c>
      <c r="V28" s="23">
        <v>12518718.383131998</v>
      </c>
      <c r="W28" s="22">
        <f>SUM(B28:V28)</f>
        <v>116482812.79498041</v>
      </c>
    </row>
    <row r="29" spans="1:23" ht="31.2" x14ac:dyDescent="0.3">
      <c r="A29" s="16" t="s">
        <v>33</v>
      </c>
      <c r="B29" s="17">
        <v>10499508.548035713</v>
      </c>
      <c r="C29" s="17">
        <v>1398968.7272727268</v>
      </c>
      <c r="D29" s="17">
        <v>28864593.822223306</v>
      </c>
      <c r="E29" s="17">
        <v>637937.61393962649</v>
      </c>
      <c r="F29" s="17">
        <v>58834340.172943667</v>
      </c>
      <c r="G29" s="17">
        <v>2945801.5447762613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782943.98265710496</v>
      </c>
      <c r="S29" s="17">
        <v>0</v>
      </c>
      <c r="T29" s="17">
        <v>0</v>
      </c>
      <c r="U29" s="17">
        <v>0</v>
      </c>
      <c r="V29" s="17">
        <v>12518718.383131998</v>
      </c>
      <c r="W29" s="19">
        <f>SUM(B29:V29)</f>
        <v>116482812.79498039</v>
      </c>
    </row>
    <row r="30" spans="1:23" ht="31.2" x14ac:dyDescent="0.3">
      <c r="A30" s="16" t="s">
        <v>35</v>
      </c>
      <c r="B30" s="20">
        <v>17209588.940807171</v>
      </c>
      <c r="C30" s="20">
        <v>101404204.87520863</v>
      </c>
      <c r="D30" s="20">
        <v>37426120.351382971</v>
      </c>
      <c r="E30" s="20">
        <v>84476490.177204341</v>
      </c>
      <c r="F30" s="20">
        <v>287552149.28942394</v>
      </c>
      <c r="G30" s="20">
        <v>-1108532.317256667</v>
      </c>
      <c r="H30" s="20">
        <v>9298642.9155774843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304126538.46106744</v>
      </c>
      <c r="S30" s="21">
        <v>1647278.6513890906</v>
      </c>
      <c r="T30" s="20">
        <v>8971237.560804246</v>
      </c>
      <c r="U30" s="20">
        <v>141880074.94950521</v>
      </c>
      <c r="V30" s="20">
        <v>271343576.81902343</v>
      </c>
      <c r="W30" s="22">
        <f>SUM(B30:V30)</f>
        <v>1264227370.6741374</v>
      </c>
    </row>
    <row r="31" spans="1:23" ht="31.2" x14ac:dyDescent="0.3">
      <c r="A31" s="16" t="s">
        <v>34</v>
      </c>
      <c r="B31" s="18">
        <f>B30-B29</f>
        <v>6710080.3927714583</v>
      </c>
      <c r="C31" s="18">
        <f t="shared" ref="C31:V31" si="3">C30-C29</f>
        <v>100005236.1479359</v>
      </c>
      <c r="D31" s="18">
        <f t="shared" si="3"/>
        <v>8561526.5291596651</v>
      </c>
      <c r="E31" s="18">
        <f t="shared" si="3"/>
        <v>83838552.563264713</v>
      </c>
      <c r="F31" s="18">
        <f t="shared" si="3"/>
        <v>228717809.11648029</v>
      </c>
      <c r="G31" s="18">
        <f t="shared" si="3"/>
        <v>-4054333.8620329285</v>
      </c>
      <c r="H31" s="18">
        <f t="shared" si="3"/>
        <v>9298642.9155774843</v>
      </c>
      <c r="I31" s="18">
        <f t="shared" si="3"/>
        <v>0</v>
      </c>
      <c r="J31" s="18">
        <f t="shared" si="3"/>
        <v>0</v>
      </c>
      <c r="K31" s="18">
        <f t="shared" si="3"/>
        <v>0</v>
      </c>
      <c r="L31" s="18">
        <f t="shared" si="3"/>
        <v>0</v>
      </c>
      <c r="M31" s="18">
        <f t="shared" si="3"/>
        <v>0</v>
      </c>
      <c r="N31" s="18">
        <f t="shared" si="3"/>
        <v>0</v>
      </c>
      <c r="O31" s="18">
        <f t="shared" si="3"/>
        <v>0</v>
      </c>
      <c r="P31" s="18">
        <f t="shared" si="3"/>
        <v>0</v>
      </c>
      <c r="Q31" s="18">
        <f t="shared" si="3"/>
        <v>0</v>
      </c>
      <c r="R31" s="18">
        <f t="shared" si="3"/>
        <v>303343594.4784103</v>
      </c>
      <c r="S31" s="18">
        <f t="shared" si="3"/>
        <v>1647278.6513890906</v>
      </c>
      <c r="T31" s="18">
        <f t="shared" si="3"/>
        <v>8971237.560804246</v>
      </c>
      <c r="U31" s="18">
        <f t="shared" si="3"/>
        <v>141880074.94950521</v>
      </c>
      <c r="V31" s="18">
        <f t="shared" si="3"/>
        <v>258824858.43589142</v>
      </c>
      <c r="W31" s="19">
        <f>SUM(B31:V31)</f>
        <v>1147744557.8791568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Muhammet Rıdvan İNCE</dc:creator>
  <cp:lastModifiedBy>Muhammet Rıdvan İNCE</cp:lastModifiedBy>
  <dcterms:created xsi:type="dcterms:W3CDTF">2015-06-05T18:19:34Z</dcterms:created>
  <dcterms:modified xsi:type="dcterms:W3CDTF">2023-05-09T18:38:45Z</dcterms:modified>
</cp:coreProperties>
</file>